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70E65B9-5980-43E3-8EEC-4360A9BC0943}" xr6:coauthVersionLast="37" xr6:coauthVersionMax="37" xr10:uidLastSave="{00000000-0000-0000-0000-000000000000}"/>
  <bookViews>
    <workbookView xWindow="118" yWindow="105" windowWidth="15120" windowHeight="8012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AA75" i="1" l="1"/>
  <c r="Y75" i="1"/>
  <c r="Q75" i="1"/>
  <c r="M75" i="1"/>
  <c r="G75" i="1"/>
  <c r="AA74" i="1"/>
  <c r="Y74" i="1"/>
  <c r="Q74" i="1"/>
  <c r="M74" i="1"/>
  <c r="G74" i="1"/>
  <c r="AA73" i="1"/>
  <c r="Y73" i="1"/>
  <c r="Q73" i="1"/>
  <c r="M73" i="1"/>
  <c r="G73" i="1"/>
  <c r="AA72" i="1"/>
  <c r="Y72" i="1"/>
  <c r="Q72" i="1"/>
  <c r="M72" i="1"/>
  <c r="G72" i="1"/>
  <c r="AA71" i="1"/>
  <c r="Y71" i="1"/>
  <c r="Q71" i="1"/>
  <c r="M71" i="1"/>
  <c r="G71" i="1"/>
  <c r="AA70" i="1"/>
  <c r="Y70" i="1"/>
  <c r="Q70" i="1"/>
  <c r="M70" i="1"/>
  <c r="G70" i="1"/>
  <c r="AA69" i="1"/>
  <c r="Y69" i="1"/>
  <c r="Q69" i="1"/>
  <c r="M69" i="1"/>
  <c r="G69" i="1"/>
  <c r="AA68" i="1"/>
  <c r="Y68" i="1"/>
  <c r="Q68" i="1"/>
  <c r="M68" i="1"/>
  <c r="G68" i="1"/>
  <c r="AA67" i="1"/>
  <c r="Y67" i="1"/>
  <c r="Q67" i="1"/>
  <c r="M67" i="1"/>
  <c r="G67" i="1"/>
  <c r="AA66" i="1"/>
  <c r="Y66" i="1"/>
  <c r="Q66" i="1"/>
  <c r="M66" i="1"/>
  <c r="G66" i="1"/>
  <c r="AA65" i="1"/>
  <c r="Y65" i="1"/>
  <c r="Q65" i="1"/>
  <c r="M65" i="1"/>
  <c r="G65" i="1"/>
  <c r="AA64" i="1"/>
  <c r="Y64" i="1"/>
  <c r="Q64" i="1"/>
  <c r="O64" i="1"/>
  <c r="M64" i="1"/>
  <c r="G64" i="1"/>
  <c r="AA63" i="1"/>
  <c r="Y63" i="1"/>
  <c r="W63" i="1"/>
  <c r="U63" i="1"/>
  <c r="S63" i="1"/>
  <c r="Q63" i="1"/>
  <c r="O63" i="1"/>
  <c r="M63" i="1"/>
  <c r="K63" i="1"/>
  <c r="I63" i="1"/>
  <c r="G63" i="1"/>
  <c r="AA62" i="1"/>
  <c r="Y62" i="1"/>
  <c r="W62" i="1"/>
  <c r="U62" i="1"/>
  <c r="S62" i="1"/>
  <c r="Q62" i="1"/>
  <c r="O62" i="1"/>
  <c r="M62" i="1"/>
  <c r="K62" i="1"/>
  <c r="I62" i="1"/>
  <c r="G62" i="1"/>
  <c r="AA61" i="1"/>
  <c r="Y61" i="1"/>
  <c r="W61" i="1"/>
  <c r="U61" i="1"/>
  <c r="S61" i="1"/>
  <c r="Q61" i="1"/>
  <c r="O61" i="1"/>
  <c r="M61" i="1"/>
  <c r="K61" i="1"/>
  <c r="I61" i="1"/>
  <c r="G61" i="1"/>
  <c r="AA60" i="1"/>
  <c r="Y60" i="1"/>
  <c r="W60" i="1"/>
  <c r="U60" i="1"/>
  <c r="S60" i="1"/>
  <c r="Q60" i="1"/>
  <c r="O60" i="1"/>
  <c r="M60" i="1"/>
  <c r="K60" i="1"/>
  <c r="I60" i="1"/>
  <c r="G60" i="1"/>
  <c r="AA59" i="1"/>
  <c r="Y59" i="1"/>
  <c r="W59" i="1"/>
  <c r="U59" i="1"/>
  <c r="S59" i="1"/>
  <c r="Q59" i="1"/>
  <c r="O59" i="1"/>
  <c r="M59" i="1"/>
  <c r="K59" i="1"/>
  <c r="I59" i="1"/>
  <c r="G59" i="1"/>
  <c r="AA58" i="1"/>
  <c r="Y58" i="1"/>
  <c r="W58" i="1"/>
  <c r="U58" i="1"/>
  <c r="S58" i="1"/>
  <c r="Q58" i="1"/>
  <c r="O58" i="1"/>
  <c r="M58" i="1"/>
  <c r="K58" i="1"/>
  <c r="I58" i="1"/>
  <c r="G58" i="1"/>
  <c r="AA57" i="1"/>
  <c r="Y57" i="1"/>
  <c r="W57" i="1"/>
  <c r="U57" i="1"/>
  <c r="S57" i="1"/>
  <c r="Q57" i="1"/>
  <c r="O57" i="1"/>
  <c r="M57" i="1"/>
  <c r="K57" i="1"/>
  <c r="I57" i="1"/>
  <c r="G57" i="1"/>
  <c r="AA56" i="1"/>
  <c r="Y56" i="1"/>
  <c r="W56" i="1"/>
  <c r="U56" i="1"/>
  <c r="S56" i="1"/>
  <c r="Q56" i="1"/>
  <c r="O56" i="1"/>
  <c r="M56" i="1"/>
  <c r="K56" i="1"/>
  <c r="I56" i="1"/>
  <c r="G56" i="1"/>
  <c r="AA55" i="1"/>
  <c r="Y55" i="1"/>
  <c r="W55" i="1"/>
  <c r="U55" i="1"/>
  <c r="S55" i="1"/>
  <c r="Q55" i="1"/>
  <c r="O55" i="1"/>
  <c r="M55" i="1"/>
  <c r="K55" i="1"/>
  <c r="I55" i="1"/>
  <c r="G55" i="1"/>
  <c r="AA54" i="1"/>
  <c r="Y54" i="1"/>
  <c r="W54" i="1"/>
  <c r="U54" i="1"/>
  <c r="S54" i="1"/>
  <c r="Q54" i="1"/>
  <c r="O54" i="1"/>
  <c r="M54" i="1"/>
  <c r="K54" i="1"/>
  <c r="I54" i="1"/>
  <c r="G54" i="1"/>
  <c r="AA53" i="1"/>
  <c r="Y53" i="1"/>
  <c r="W53" i="1"/>
  <c r="U53" i="1"/>
  <c r="S53" i="1"/>
  <c r="Q53" i="1"/>
  <c r="O53" i="1"/>
  <c r="M53" i="1"/>
  <c r="K53" i="1"/>
  <c r="I53" i="1"/>
  <c r="G53" i="1"/>
  <c r="AA52" i="1"/>
  <c r="Y52" i="1"/>
  <c r="W52" i="1"/>
  <c r="U52" i="1"/>
  <c r="S52" i="1"/>
  <c r="Q52" i="1"/>
  <c r="O52" i="1"/>
  <c r="M52" i="1"/>
  <c r="K52" i="1"/>
  <c r="I52" i="1"/>
  <c r="G52" i="1"/>
  <c r="AA51" i="1"/>
  <c r="Y51" i="1"/>
  <c r="W51" i="1"/>
  <c r="U51" i="1"/>
  <c r="S51" i="1"/>
  <c r="Q51" i="1"/>
  <c r="O51" i="1"/>
  <c r="M51" i="1"/>
  <c r="K51" i="1"/>
  <c r="I51" i="1"/>
  <c r="G51" i="1"/>
  <c r="AA50" i="1"/>
  <c r="Y50" i="1"/>
  <c r="W50" i="1"/>
  <c r="U50" i="1"/>
  <c r="S50" i="1"/>
  <c r="Q50" i="1"/>
  <c r="O50" i="1"/>
  <c r="M50" i="1"/>
  <c r="K50" i="1"/>
  <c r="I50" i="1"/>
  <c r="G50" i="1"/>
  <c r="AA49" i="1"/>
  <c r="Y49" i="1"/>
  <c r="W49" i="1"/>
  <c r="U49" i="1"/>
  <c r="S49" i="1"/>
  <c r="Q49" i="1"/>
  <c r="O49" i="1"/>
  <c r="M49" i="1"/>
  <c r="K49" i="1"/>
  <c r="I49" i="1"/>
  <c r="G49" i="1"/>
  <c r="AA48" i="1"/>
  <c r="Y48" i="1"/>
  <c r="W48" i="1"/>
  <c r="U48" i="1"/>
  <c r="S48" i="1"/>
  <c r="Q48" i="1"/>
  <c r="O48" i="1"/>
  <c r="M48" i="1"/>
  <c r="K48" i="1"/>
  <c r="I48" i="1"/>
  <c r="G48" i="1"/>
  <c r="AA47" i="1"/>
  <c r="Y47" i="1"/>
  <c r="W47" i="1"/>
  <c r="U47" i="1"/>
  <c r="S47" i="1"/>
  <c r="Q47" i="1"/>
  <c r="O47" i="1"/>
  <c r="M47" i="1"/>
  <c r="K47" i="1"/>
  <c r="I47" i="1"/>
  <c r="G47" i="1"/>
  <c r="AA46" i="1"/>
  <c r="Y46" i="1"/>
  <c r="W46" i="1"/>
  <c r="U46" i="1"/>
  <c r="S46" i="1"/>
  <c r="Q46" i="1"/>
  <c r="O46" i="1"/>
  <c r="M46" i="1"/>
  <c r="K46" i="1"/>
  <c r="I46" i="1"/>
  <c r="G46" i="1"/>
  <c r="AA45" i="1"/>
  <c r="Y45" i="1"/>
  <c r="W45" i="1"/>
  <c r="U45" i="1"/>
  <c r="S45" i="1"/>
  <c r="Q45" i="1"/>
  <c r="O45" i="1"/>
  <c r="M45" i="1"/>
  <c r="K45" i="1"/>
  <c r="I45" i="1"/>
  <c r="G45" i="1"/>
  <c r="AA44" i="1"/>
  <c r="Y44" i="1"/>
  <c r="W44" i="1"/>
  <c r="U44" i="1"/>
  <c r="S44" i="1"/>
  <c r="Q44" i="1"/>
  <c r="O44" i="1"/>
  <c r="M44" i="1"/>
  <c r="K44" i="1"/>
  <c r="I44" i="1"/>
  <c r="G44" i="1"/>
  <c r="AA43" i="1"/>
  <c r="Y43" i="1"/>
  <c r="W43" i="1"/>
  <c r="U43" i="1"/>
  <c r="S43" i="1"/>
  <c r="Q43" i="1"/>
  <c r="O43" i="1"/>
  <c r="M43" i="1"/>
  <c r="K43" i="1"/>
  <c r="I43" i="1"/>
  <c r="G43" i="1"/>
  <c r="AA42" i="1"/>
  <c r="Y42" i="1"/>
  <c r="W42" i="1"/>
  <c r="U42" i="1"/>
  <c r="S42" i="1"/>
  <c r="Q42" i="1"/>
  <c r="O42" i="1"/>
  <c r="M42" i="1"/>
  <c r="K42" i="1"/>
  <c r="I42" i="1"/>
  <c r="G42" i="1"/>
  <c r="AA41" i="1"/>
  <c r="Y41" i="1"/>
  <c r="W41" i="1"/>
  <c r="U41" i="1"/>
  <c r="S41" i="1"/>
  <c r="Q41" i="1"/>
  <c r="O41" i="1"/>
  <c r="M41" i="1"/>
  <c r="K41" i="1"/>
  <c r="I41" i="1"/>
  <c r="G41" i="1"/>
  <c r="AA40" i="1"/>
  <c r="Y40" i="1"/>
  <c r="W40" i="1"/>
  <c r="U40" i="1"/>
  <c r="S40" i="1"/>
  <c r="Q40" i="1"/>
  <c r="O40" i="1"/>
  <c r="M40" i="1"/>
  <c r="K40" i="1"/>
  <c r="I40" i="1"/>
  <c r="G40" i="1"/>
  <c r="AA39" i="1"/>
  <c r="Y39" i="1"/>
  <c r="W39" i="1"/>
  <c r="U39" i="1"/>
  <c r="S39" i="1"/>
  <c r="Q39" i="1"/>
  <c r="O39" i="1"/>
  <c r="M39" i="1"/>
  <c r="K39" i="1"/>
  <c r="I39" i="1"/>
  <c r="G39" i="1"/>
  <c r="AA38" i="1"/>
  <c r="Y38" i="1"/>
  <c r="W38" i="1"/>
  <c r="U38" i="1"/>
  <c r="S38" i="1"/>
  <c r="Q38" i="1"/>
  <c r="O38" i="1"/>
  <c r="M38" i="1"/>
  <c r="K38" i="1"/>
  <c r="I38" i="1"/>
  <c r="G38" i="1"/>
  <c r="AA37" i="1"/>
  <c r="Y37" i="1"/>
  <c r="W37" i="1"/>
  <c r="U37" i="1"/>
  <c r="S37" i="1"/>
  <c r="Q37" i="1"/>
  <c r="O37" i="1"/>
  <c r="M37" i="1"/>
  <c r="K37" i="1"/>
  <c r="I37" i="1"/>
  <c r="G37" i="1"/>
  <c r="AA36" i="1"/>
  <c r="Y36" i="1"/>
  <c r="W36" i="1"/>
  <c r="U36" i="1"/>
  <c r="S36" i="1"/>
  <c r="Q36" i="1"/>
  <c r="O36" i="1"/>
  <c r="M36" i="1"/>
  <c r="K36" i="1"/>
  <c r="I36" i="1"/>
  <c r="G36" i="1"/>
  <c r="AA35" i="1"/>
  <c r="Y35" i="1"/>
  <c r="W35" i="1"/>
  <c r="U35" i="1"/>
  <c r="S35" i="1"/>
  <c r="Q35" i="1"/>
  <c r="O35" i="1"/>
  <c r="M35" i="1"/>
  <c r="K35" i="1"/>
  <c r="I35" i="1"/>
  <c r="G35" i="1"/>
  <c r="AA34" i="1"/>
  <c r="Y34" i="1"/>
  <c r="W34" i="1"/>
  <c r="U34" i="1"/>
  <c r="S34" i="1"/>
  <c r="Q34" i="1"/>
  <c r="O34" i="1"/>
  <c r="M34" i="1"/>
  <c r="K34" i="1"/>
  <c r="I34" i="1"/>
  <c r="G34" i="1"/>
  <c r="AA33" i="1"/>
  <c r="Y33" i="1"/>
  <c r="W33" i="1"/>
  <c r="U33" i="1"/>
  <c r="S33" i="1"/>
  <c r="Q33" i="1"/>
  <c r="O33" i="1"/>
  <c r="M33" i="1"/>
  <c r="K33" i="1"/>
  <c r="I33" i="1"/>
  <c r="G33" i="1"/>
  <c r="AA32" i="1"/>
  <c r="Y32" i="1"/>
  <c r="W32" i="1"/>
  <c r="U32" i="1"/>
  <c r="S32" i="1"/>
  <c r="Q32" i="1"/>
  <c r="O32" i="1"/>
  <c r="M32" i="1"/>
  <c r="K32" i="1"/>
  <c r="I32" i="1"/>
  <c r="G32" i="1"/>
  <c r="AA31" i="1"/>
  <c r="Y31" i="1"/>
  <c r="W31" i="1"/>
  <c r="U31" i="1"/>
  <c r="S31" i="1"/>
  <c r="Q31" i="1"/>
  <c r="O31" i="1"/>
  <c r="M31" i="1"/>
  <c r="K31" i="1"/>
  <c r="I31" i="1"/>
  <c r="G31" i="1"/>
  <c r="AA30" i="1"/>
  <c r="Y30" i="1"/>
  <c r="W30" i="1"/>
  <c r="U30" i="1"/>
  <c r="S30" i="1"/>
  <c r="Q30" i="1"/>
  <c r="O30" i="1"/>
  <c r="M30" i="1"/>
  <c r="K30" i="1"/>
  <c r="I30" i="1"/>
  <c r="G30" i="1"/>
  <c r="AA29" i="1"/>
  <c r="Y29" i="1"/>
  <c r="W29" i="1"/>
  <c r="U29" i="1"/>
  <c r="S29" i="1"/>
  <c r="Q29" i="1"/>
  <c r="O29" i="1"/>
  <c r="M29" i="1"/>
  <c r="K29" i="1"/>
  <c r="I29" i="1"/>
  <c r="G29" i="1"/>
  <c r="AA28" i="1"/>
  <c r="Y28" i="1"/>
  <c r="W28" i="1"/>
  <c r="U28" i="1"/>
  <c r="S28" i="1"/>
  <c r="Q28" i="1"/>
  <c r="O28" i="1"/>
  <c r="M28" i="1"/>
  <c r="K28" i="1"/>
  <c r="I28" i="1"/>
  <c r="G28" i="1"/>
  <c r="AA27" i="1"/>
  <c r="Y27" i="1"/>
  <c r="W27" i="1"/>
  <c r="U27" i="1"/>
  <c r="S27" i="1"/>
  <c r="Q27" i="1"/>
  <c r="O27" i="1"/>
  <c r="M27" i="1"/>
  <c r="K27" i="1"/>
  <c r="I27" i="1"/>
  <c r="G27" i="1"/>
  <c r="AA26" i="1"/>
  <c r="Y26" i="1"/>
  <c r="W26" i="1"/>
  <c r="U26" i="1"/>
  <c r="S26" i="1"/>
  <c r="Q26" i="1"/>
  <c r="O26" i="1"/>
  <c r="M26" i="1"/>
  <c r="K26" i="1"/>
  <c r="I26" i="1"/>
  <c r="G26" i="1"/>
  <c r="AA25" i="1"/>
  <c r="Y25" i="1"/>
  <c r="W25" i="1"/>
  <c r="U25" i="1"/>
  <c r="S25" i="1"/>
  <c r="Q25" i="1"/>
  <c r="O25" i="1"/>
  <c r="M25" i="1"/>
  <c r="K25" i="1"/>
  <c r="I25" i="1"/>
  <c r="G25" i="1"/>
  <c r="AA24" i="1"/>
  <c r="Y24" i="1"/>
  <c r="W24" i="1"/>
  <c r="U24" i="1"/>
  <c r="S24" i="1"/>
  <c r="Q24" i="1"/>
  <c r="O24" i="1"/>
  <c r="M24" i="1"/>
  <c r="K24" i="1"/>
  <c r="I24" i="1"/>
  <c r="G24" i="1"/>
  <c r="AA23" i="1"/>
  <c r="Y23" i="1"/>
  <c r="W23" i="1"/>
  <c r="U23" i="1"/>
  <c r="S23" i="1"/>
  <c r="Q23" i="1"/>
  <c r="O23" i="1"/>
  <c r="M23" i="1"/>
  <c r="K23" i="1"/>
  <c r="I23" i="1"/>
  <c r="G23" i="1"/>
  <c r="AA22" i="1"/>
  <c r="Y22" i="1"/>
  <c r="W22" i="1"/>
  <c r="U22" i="1"/>
  <c r="S22" i="1"/>
  <c r="Q22" i="1"/>
  <c r="O22" i="1"/>
  <c r="M22" i="1"/>
  <c r="K22" i="1"/>
  <c r="I22" i="1"/>
  <c r="G22" i="1"/>
  <c r="AA21" i="1"/>
  <c r="Y21" i="1"/>
  <c r="W21" i="1"/>
  <c r="U21" i="1"/>
  <c r="S21" i="1"/>
  <c r="Q21" i="1"/>
  <c r="O21" i="1"/>
  <c r="M21" i="1"/>
  <c r="K21" i="1"/>
  <c r="I21" i="1"/>
  <c r="G21" i="1"/>
  <c r="AA20" i="1"/>
  <c r="Y20" i="1"/>
  <c r="W20" i="1"/>
  <c r="U20" i="1"/>
  <c r="S20" i="1"/>
  <c r="Q20" i="1"/>
  <c r="O20" i="1"/>
  <c r="M20" i="1"/>
  <c r="K20" i="1"/>
  <c r="I20" i="1"/>
  <c r="G20" i="1"/>
  <c r="AA19" i="1"/>
  <c r="Y19" i="1"/>
  <c r="W19" i="1"/>
  <c r="U19" i="1"/>
  <c r="S19" i="1"/>
  <c r="Q19" i="1"/>
  <c r="O19" i="1"/>
  <c r="M19" i="1"/>
  <c r="K19" i="1"/>
  <c r="I19" i="1"/>
  <c r="G19" i="1"/>
  <c r="AA18" i="1"/>
  <c r="Y18" i="1"/>
  <c r="W18" i="1"/>
  <c r="U18" i="1"/>
  <c r="S18" i="1"/>
  <c r="Q18" i="1"/>
  <c r="O18" i="1"/>
  <c r="M18" i="1"/>
  <c r="K18" i="1"/>
  <c r="I18" i="1"/>
  <c r="G18" i="1"/>
  <c r="AA17" i="1"/>
  <c r="Y17" i="1"/>
  <c r="W17" i="1"/>
  <c r="U17" i="1"/>
  <c r="S17" i="1"/>
  <c r="Q17" i="1"/>
  <c r="O17" i="1"/>
  <c r="M17" i="1"/>
  <c r="K17" i="1"/>
  <c r="I17" i="1"/>
  <c r="G17" i="1"/>
  <c r="AA16" i="1"/>
  <c r="Y16" i="1"/>
  <c r="W16" i="1"/>
  <c r="U16" i="1"/>
  <c r="S16" i="1"/>
  <c r="Q16" i="1"/>
  <c r="O16" i="1"/>
  <c r="M16" i="1"/>
  <c r="K16" i="1"/>
  <c r="I16" i="1"/>
  <c r="G16" i="1"/>
  <c r="AA15" i="1"/>
  <c r="Y15" i="1"/>
  <c r="W15" i="1"/>
  <c r="U15" i="1"/>
  <c r="S15" i="1"/>
  <c r="Q15" i="1"/>
  <c r="O15" i="1"/>
  <c r="M15" i="1"/>
  <c r="K15" i="1"/>
  <c r="I15" i="1"/>
  <c r="G15" i="1"/>
  <c r="AA14" i="1"/>
  <c r="Y14" i="1"/>
  <c r="W14" i="1"/>
  <c r="U14" i="1"/>
  <c r="S14" i="1"/>
  <c r="Q14" i="1"/>
  <c r="O14" i="1"/>
  <c r="M14" i="1"/>
  <c r="K14" i="1"/>
  <c r="I14" i="1"/>
  <c r="G14" i="1"/>
  <c r="AA13" i="1"/>
  <c r="Y13" i="1"/>
  <c r="W13" i="1"/>
  <c r="U13" i="1"/>
  <c r="S13" i="1"/>
  <c r="Q13" i="1"/>
  <c r="O13" i="1"/>
  <c r="M13" i="1"/>
  <c r="K13" i="1"/>
  <c r="I13" i="1"/>
  <c r="G13" i="1"/>
  <c r="AA12" i="1"/>
  <c r="Y12" i="1"/>
  <c r="W12" i="1"/>
  <c r="U12" i="1"/>
  <c r="S12" i="1"/>
  <c r="Q12" i="1"/>
  <c r="O12" i="1"/>
  <c r="M12" i="1"/>
  <c r="K12" i="1"/>
  <c r="I12" i="1"/>
  <c r="G12" i="1"/>
  <c r="AA11" i="1"/>
  <c r="Y11" i="1"/>
  <c r="W11" i="1"/>
  <c r="U11" i="1"/>
  <c r="S11" i="1"/>
  <c r="Q11" i="1"/>
  <c r="O11" i="1"/>
  <c r="M11" i="1"/>
  <c r="K11" i="1"/>
  <c r="I11" i="1"/>
  <c r="G11" i="1"/>
  <c r="AA10" i="1"/>
  <c r="Y10" i="1"/>
  <c r="W10" i="1"/>
  <c r="U10" i="1"/>
  <c r="S10" i="1"/>
  <c r="Q10" i="1"/>
  <c r="O10" i="1"/>
  <c r="M10" i="1"/>
  <c r="K10" i="1"/>
  <c r="I10" i="1"/>
  <c r="G10" i="1"/>
  <c r="AA9" i="1"/>
  <c r="Y9" i="1"/>
  <c r="W9" i="1"/>
  <c r="U9" i="1"/>
  <c r="S9" i="1"/>
  <c r="Q9" i="1"/>
  <c r="O9" i="1"/>
  <c r="M9" i="1"/>
  <c r="K9" i="1"/>
  <c r="I9" i="1"/>
  <c r="G9" i="1"/>
  <c r="AA8" i="1"/>
  <c r="Y8" i="1"/>
  <c r="W8" i="1"/>
  <c r="U8" i="1"/>
  <c r="S8" i="1"/>
  <c r="Q8" i="1"/>
  <c r="O8" i="1"/>
  <c r="M8" i="1"/>
  <c r="K8" i="1"/>
  <c r="I8" i="1"/>
  <c r="G8" i="1"/>
  <c r="AA7" i="1"/>
  <c r="Y7" i="1"/>
  <c r="W7" i="1"/>
  <c r="U7" i="1"/>
  <c r="S7" i="1"/>
  <c r="Q7" i="1"/>
  <c r="O7" i="1"/>
  <c r="M7" i="1"/>
  <c r="K7" i="1"/>
  <c r="I7" i="1"/>
  <c r="G7" i="1"/>
  <c r="AA6" i="1"/>
  <c r="Y6" i="1"/>
  <c r="W6" i="1"/>
  <c r="U6" i="1"/>
  <c r="S6" i="1"/>
  <c r="Q6" i="1"/>
  <c r="O6" i="1"/>
  <c r="M6" i="1"/>
  <c r="K6" i="1"/>
  <c r="I6" i="1"/>
  <c r="G6" i="1"/>
  <c r="AA5" i="1"/>
  <c r="AA76" i="1" s="1"/>
  <c r="Y5" i="1"/>
  <c r="W5" i="1"/>
  <c r="U5" i="1"/>
  <c r="S5" i="1"/>
  <c r="S76" i="1" s="1"/>
  <c r="Q5" i="1"/>
  <c r="O5" i="1"/>
  <c r="M5" i="1"/>
  <c r="K5" i="1"/>
  <c r="K76" i="1" s="1"/>
  <c r="I5" i="1"/>
  <c r="G5" i="1"/>
  <c r="W76" i="1" l="1"/>
  <c r="M76" i="1"/>
  <c r="U76" i="1"/>
  <c r="G76" i="1"/>
  <c r="O76" i="1"/>
  <c r="I76" i="1"/>
  <c r="Q76" i="1"/>
  <c r="Y76" i="1"/>
</calcChain>
</file>

<file path=xl/sharedStrings.xml><?xml version="1.0" encoding="utf-8"?>
<sst xmlns="http://schemas.openxmlformats.org/spreadsheetml/2006/main" count="334" uniqueCount="177">
  <si>
    <t>Количество (объем) закупаемых лекарственных  препаратов, изделий медицинского назначения на 2020 год   ГКП на ПХВ "Туркестанская городская поликлиника"</t>
  </si>
  <si>
    <t>Приложение 2 от  14.10.2020  год № 7а протокол</t>
  </si>
  <si>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</si>
  <si>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</si>
  <si>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</si>
  <si>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</si>
  <si>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</t>
  </si>
  <si>
    <t xml:space="preserve">Количес-тво на 2020год </t>
  </si>
  <si>
    <t>СУММА</t>
  </si>
  <si>
    <t>ТОО Ордамед</t>
  </si>
  <si>
    <t>ТОО"Фортис пай"</t>
  </si>
  <si>
    <t>ТОО "Умид фарм"</t>
  </si>
  <si>
    <t>ТОО Дарен мед</t>
  </si>
  <si>
    <t>ТОО Эко Фарм</t>
  </si>
  <si>
    <t>ТОО "Фил фарма"</t>
  </si>
  <si>
    <t xml:space="preserve">ИП Есжанова </t>
  </si>
  <si>
    <t>ТОО "Бірлік фарм"</t>
  </si>
  <si>
    <t>ТОО "NAMA GROUP"</t>
  </si>
  <si>
    <t xml:space="preserve">ТОО Развития восток </t>
  </si>
  <si>
    <t xml:space="preserve">Победитель  поставщик </t>
  </si>
  <si>
    <t>цена</t>
  </si>
  <si>
    <t>сумма</t>
  </si>
  <si>
    <t xml:space="preserve">Аммиак </t>
  </si>
  <si>
    <t>Р-р д/наружн. прим.  10%, 40мл</t>
  </si>
  <si>
    <t>фл</t>
  </si>
  <si>
    <t>Диоксотетрагидрокситетрагидронафталин   (Оксалин)</t>
  </si>
  <si>
    <t>мазь назальная 0.25%</t>
  </si>
  <si>
    <t>уп</t>
  </si>
  <si>
    <t>Перчатки диагностические нитриловые текстурированные неопудренные нестерильные PANAGLOVES размерами: 5-6 (XS), 6-7 (S), 7-8 (M), 8-9 (L), 9-10 (XL)</t>
  </si>
  <si>
    <t>Перчатки латексные пятипалые бесшовные с краями закатанными в венчик. Перчатки диагностические опудренные латексные текстурированные имеют текстурированную поверхность.</t>
  </si>
  <si>
    <t>пара</t>
  </si>
  <si>
    <t>Перчатки "Derma-Tex" диагностические, смотровые, латексные, текстурированные, неопудренные, стерильные, размерами: 5-6 (XS), 6,5 (S), 7-7,5 (M), 8-8,5 (L), 9-10 (XL) в упаковке № 1</t>
  </si>
  <si>
    <t>Перчатки – пятипалые, бесшовные с краями, закатанными в венчик, без пудры, из натурального латекса, c текстурированной наружной поверхностью, стерильные</t>
  </si>
  <si>
    <t>Хлоропирамин</t>
  </si>
  <si>
    <t>Раствор для инъекций 2 %, 1 мл</t>
  </si>
  <si>
    <t>амп</t>
  </si>
  <si>
    <t>Фамотидин</t>
  </si>
  <si>
    <t>Лиофилизат д/пригот. р-ра д/в/в введения 20 мг: фл. в компл. с растворителем </t>
  </si>
  <si>
    <t>Анаферон детский</t>
  </si>
  <si>
    <t>таблетка</t>
  </si>
  <si>
    <t>таб</t>
  </si>
  <si>
    <t>инокаин</t>
  </si>
  <si>
    <t>Капли глазные  0,4 % 5 мл </t>
  </si>
  <si>
    <t>Окраска по Циль-Нилсену</t>
  </si>
  <si>
    <t>Набор красителей по Циль Нильсену-200 опр. (Гемстандарт)</t>
  </si>
  <si>
    <t>Набор реагентов для определения Протромбинового времени</t>
  </si>
  <si>
    <t xml:space="preserve"> 5х2мл/НТ-Coag PT Reagent kit , Коагулометр TS-4000 </t>
  </si>
  <si>
    <t>Этанол</t>
  </si>
  <si>
    <t xml:space="preserve">раствор 70% 50 мл </t>
  </si>
  <si>
    <t xml:space="preserve"> Контейнер для сбора биоматериала, с ложкой, стерильный, одноразового применения, 60 мл</t>
  </si>
  <si>
    <t>Одноразовая тара для отбора и транспортировки проб биоматериала. Контейнер снабжен герметично завинчивающейся крышкой, обеспечивающей надежную защиту от расплескивания, протекания и ингаляционного контакта. Изготовливается из полипропилена, с крышкой из полиэтилена высокого давления. Изделие может быть изготовлено с ложкой, обеспечивающей бесконтактный отбор проб или без нее (по требованию заказчика). Контейнеры градуированы до 60 или 100 мл, с шагом градуировки 10 мл.</t>
  </si>
  <si>
    <t>шт</t>
  </si>
  <si>
    <t>Предметное  Стекло для ккала</t>
  </si>
  <si>
    <t>размер 40/40</t>
  </si>
  <si>
    <t>Контейнер для мочи стерильный</t>
  </si>
  <si>
    <t>Контейнер для мочи, размера 60х70 мм, стерильный, объем 100 мл</t>
  </si>
  <si>
    <t>Стекло покровное для микропрепаратов</t>
  </si>
  <si>
    <t>размер 24*24</t>
  </si>
  <si>
    <t xml:space="preserve">Петля с иглой </t>
  </si>
  <si>
    <t>1мкм для макроты</t>
  </si>
  <si>
    <t>Азур-эозина по Романовскому</t>
  </si>
  <si>
    <t>р-р, 1л</t>
  </si>
  <si>
    <t>л</t>
  </si>
  <si>
    <t>Штатив для пробирок</t>
  </si>
  <si>
    <t>на 10 гнезд</t>
  </si>
  <si>
    <t>на 20 гнезд</t>
  </si>
  <si>
    <t>на 40 гнезд</t>
  </si>
  <si>
    <t xml:space="preserve">Очищающие  растворы для гемотологических аппаратов </t>
  </si>
  <si>
    <t>(50 мл) (CELLCLEAN (50 ml)гематологического анализатора Sysmex XS-300i</t>
  </si>
  <si>
    <t>ЛИЗИРУЮЩИЙ РЕАГЕНТ</t>
  </si>
  <si>
    <t xml:space="preserve"> - WH (3X500МЛ) (STROMATOLYSER-WH) 3*500 мл)гематологического анализатора Sysmex XS-300i</t>
  </si>
  <si>
    <t xml:space="preserve">УНИВЕРСАЛЬНЫЙ ДИЛЮЕНТ </t>
  </si>
  <si>
    <t>(20 Л.) CELLPACK (20L) SYSMEX)гематологического анализатора Sysmex XS-300i</t>
  </si>
  <si>
    <t xml:space="preserve">Контрольная кровь </t>
  </si>
  <si>
    <t xml:space="preserve">Контрольная кровь для 5DIFFгематологического анализатора Sysmex XS-500i закрытого типа, высокий уровень,    (E-CHECK (XS) L3 (Н) 1.5 мл.низкий уровень,          (E-CHECK (XS) L1 (L) 1.5 мл, средний уровень,          (E-CHECK (XS) L2 (N) 1.5 мл   +2 +8 С E-CHECK (XS) Н,  1,5ML L3)  </t>
  </si>
  <si>
    <t>Раствор лизирующий для Swelab</t>
  </si>
  <si>
    <t>5 л  кат лот 1504125</t>
  </si>
  <si>
    <t>Изотонический разбавитель Swelab Alfa</t>
  </si>
  <si>
    <t>20л кат лот  1504124</t>
  </si>
  <si>
    <t xml:space="preserve">Контрольный кровь </t>
  </si>
  <si>
    <t>Гематологический контрольный материал 3-х уровневый Boule Con 3-level, 16 parameters, 2x3x4.5 mL (2 низкий, 2 норма, 2 высокий) кат лот 1504476</t>
  </si>
  <si>
    <t>Гематологические реагенты для Mindray</t>
  </si>
  <si>
    <t>M-30D Изотонический разбавитель Diluent 20 л</t>
  </si>
  <si>
    <t>M-30R Промывающий раствор Rinse 20 л</t>
  </si>
  <si>
    <t>M-30CFL Лизирующий раствор CFL Lyse 500 мл</t>
  </si>
  <si>
    <t>Грушы медицинские</t>
  </si>
  <si>
    <t>№1</t>
  </si>
  <si>
    <t>Набор реагентов для определения протромбинового времени</t>
  </si>
  <si>
    <t>Техпластин-тест №100опр</t>
  </si>
  <si>
    <t xml:space="preserve">Наконечники   </t>
  </si>
  <si>
    <t>(0,5-250 мкл) №1000</t>
  </si>
  <si>
    <t>Шарики стальные для коагулограммы</t>
  </si>
  <si>
    <t>Шарики стальные для коагулограммы  ТС-4000 аппарат</t>
  </si>
  <si>
    <t>Кюветы для коагулограмма</t>
  </si>
  <si>
    <t>Кюветы для коагулограмма ТС-4000 аппарат</t>
  </si>
  <si>
    <t>Эритротест Анти Дсупер</t>
  </si>
  <si>
    <t>10мл</t>
  </si>
  <si>
    <t>Цоликлон АВ</t>
  </si>
  <si>
    <t>Цоликлон А</t>
  </si>
  <si>
    <t>Цоликлон В</t>
  </si>
  <si>
    <t>ЛизирУЮЩИЙ раствор</t>
  </si>
  <si>
    <t>17400/20 Лизирующий реагент без цианида: HC Lyse CF (пластиковая бутыль 1 литр) HUMAN</t>
  </si>
  <si>
    <t>Изопропиловый спирт (пропанол-2) 55 %, Этиловый спирт (Этанол) 16 %, Вспомогательные компоненты</t>
  </si>
  <si>
    <t xml:space="preserve">а кожного антисептика для гигиенической
обработки рук медицинского персонала лечебно-профилактических учреждений, медицинских
работников детских дошкольных и школьных учреждений, учреждений соцобеспечения (дома
престарелых, инвалидов и др.), </t>
  </si>
  <si>
    <t>действующих веществ N,N-бис-(3-аминопропил) додециламина 0,5%, алкилдиметилбензиламмоний хлорида 6%, полигексаметиленгуанидин гидрохлорида 2,3% и поли-(1-гексаметилен) бигуанидин гидрохлорид 0,1%, а также моющий компонент, отдушку и воду. рН 1% водного раствора средства 6,9.</t>
  </si>
  <si>
    <t>дезинфекции (в том числе совмещенной с предстерилизационной очисткой и механизированным способом) изделий медицинского назначения, включая жесткие и гибкие эндоскопы, инструменты к ним, хирургические и стоматологические инструменты, в том числе вращающиеся инструменты и отсасываюшие системы, а также стоматологические материалы — оттиски из альгинатных, силиконовых материалов, полиэфирной смолы, зубопротезные заготовки из металлов, керамики пластмасс и других материалов;</t>
  </si>
  <si>
    <t xml:space="preserve">Рентген пленка </t>
  </si>
  <si>
    <t>медицинская рентген пленка для сухой печати DL-HL 20*25 150SH</t>
  </si>
  <si>
    <t>Ergonom-X - самопроявляющаяся Эргоном дентальная 50 шт в упак / рентгеновская Пленка "Эргоном-Х" 50 листов, Dentafilm Италия в стоматологической рентгенологии для внутриротовой рентгенографии / Пленка эргоном х производитель Dentafilm Италия / Пленка эргоном х инструкция по требованию / Эргоном х дентальная пленка 50 снимков / Эргоном стоматологическая-дентальная пленка / ERGONOM X - самопроявляющаяся рентгеновская пленка (производство Италия) /Самопроявляющаяся дентальная пленка для внутриротовой рентгенографии размером 3 х 4 см / Диагностическая пленка ERGONOM X</t>
  </si>
  <si>
    <t xml:space="preserve">Контрольный материал </t>
  </si>
  <si>
    <t>Контрольный материал 3-Diff Control /12-Parameter/ Low, низкие,норма,высокий значения  1*2,5мл  для аппарата HUMAN 30TS</t>
  </si>
  <si>
    <t>Набор реагентов для иммуноферментного выявления HBs-антиген (комплект-3) – стрип</t>
  </si>
  <si>
    <t xml:space="preserve"> HBsAg (одностадийная постановка). Чувствительность: 0,05 МЕ/мл (нг/мл), 12х8, D-0556</t>
  </si>
  <si>
    <t>наб</t>
  </si>
  <si>
    <t>Вектогеп В-HBs-антиген – подтверждающий тест – стрип (комплект 5).</t>
  </si>
  <si>
    <t>Тест-системы иммуноферментные для подтверждения присутствия  HBs-антигена с использованием рекомбинантного антигена и моноклональных антител (одностадийная постановка). Чувствительность 0,1 нг/мл. по ОСО ГИСК. Д-0558</t>
  </si>
  <si>
    <t>ВектоЦМВ – IgM  – стрип</t>
  </si>
  <si>
    <t>Набор реагентов  для иммуноферментного   выявления иммуноглобулинов класса М к цитомегаловирусу, D-1552, 12х8</t>
  </si>
  <si>
    <t>ВектоЦМВ – IgG – стрип</t>
  </si>
  <si>
    <t>Набор реагентов  для иммуноферментного  выявления иммуноглобулинов класса G к цитомегаловирусу, D-1554, 12х8</t>
  </si>
  <si>
    <t>Бест анти-ВГС – спектр</t>
  </si>
  <si>
    <t>Тест-системы иммуноферментные для выявления антител к индивидуальным белкам вируса гепатита С (core, NS3, NS4 NS5).D-0774</t>
  </si>
  <si>
    <t>Набор реагентов  для иммуноферментного выявления иммуноглобулинов классов G и М к вирусу гепатита С</t>
  </si>
  <si>
    <t>12х8, D-0772</t>
  </si>
  <si>
    <t>набор</t>
  </si>
  <si>
    <t>ХламиБест С.Тrachomatis IgG – стрип  (ФСП 42-0117-1823-04)   D-1964</t>
  </si>
  <si>
    <t xml:space="preserve">Тест-системы иммуноферментные для выявления видоспецифических иммуноглобулинов класса G к Chlamydia trachomatis в сыворотке (плазме) крови человека. 12´8 анализов </t>
  </si>
  <si>
    <t>ХламиБест С.Тrachomatis IgМ – стрип   D-1966</t>
  </si>
  <si>
    <t>Тест-система иммуноферментная для выявления видоспецифических иммуноглобулинов класса М к Chlamydia trachomatis в сыворотке (плазме) крови человека .12´8 анализов</t>
  </si>
  <si>
    <t>ВектоВПГ – IgG  – стрип</t>
  </si>
  <si>
    <t>Набор реагентов  для  иммуноферментного выявления иммуноглобулинов класса G к вирусу простого герпеса, D-2152, 12х8</t>
  </si>
  <si>
    <t>ВектоВПГ – IgМ  – стрип</t>
  </si>
  <si>
    <t>Набор реагентов  для  иммуноферментного  выявления иммуноглобулинов класса М к вирусу простого герпеса 1 и 2 типов, D-2154, 12х8</t>
  </si>
  <si>
    <t>ВектоТоксо – IgМ  – стрип</t>
  </si>
  <si>
    <t>Набор реагентов  для иммуноферментного выявления иммуноглобулинов класса М к Toxoplasma gondii, D-1756, 12х8</t>
  </si>
  <si>
    <t>Mycoplasma hominis-IgG-ИФА-БЕСТ</t>
  </si>
  <si>
    <t>для выявления иммуноглобулинов класса G к Mycoplasma hominis12x8 опр  D-4352</t>
  </si>
  <si>
    <t xml:space="preserve">Нит хирургическая </t>
  </si>
  <si>
    <t>Викрил фиолетовый W9120 3/0, М2, 75см, игла колющ. с уплощ.кончика 26мм, 1/2 окр</t>
  </si>
  <si>
    <t>Септонест</t>
  </si>
  <si>
    <t xml:space="preserve">Р-р д/инъекц. 40 мг+5 мкг/1 мл: картридж 1.8 мл </t>
  </si>
  <si>
    <t>Противочумный косюм</t>
  </si>
  <si>
    <t>Противочумный халат, пижама, косынка, носки, сапоги, ватно-марлевая маска, капюшон, очки, нарукавники, фартук длинный, перчатки   латексные и   нитриловые, полотенце, сумка</t>
  </si>
  <si>
    <t>Экспресс-тест для качественного определения скрытой крови в кале</t>
  </si>
  <si>
    <t>1. Тест-полоска – 1 шт. 2. Кассета – 1 шт. 3. Буферный разбавитель образца по 2 мл в пробирке – 1 шт. 4. Пробирка для буферного разбавителя образца – 1 шт. 5. Запечатываемый пластиковый пакет для кассеты – 1 шт. 6. Картонная коробка для упаковки всех комплектующих с лейблом – 1 шт. 7. Запечатываемый пластиковый пакет для пробирки с буферным разбавителем образца – 1 шт. 8. Пакет для сбора образца – 1 шт. 9. ID стикер – 1 шт. 10. Инструкция по применению на казахском и русском языках – 1 шт. 11. Осушитель, 1г – 1 шт.</t>
  </si>
  <si>
    <t>комплект</t>
  </si>
  <si>
    <t xml:space="preserve">ТОО Развитие Восток </t>
  </si>
  <si>
    <t>Декстроза</t>
  </si>
  <si>
    <t>раствор для инъекций 25%, 200 мл</t>
  </si>
  <si>
    <t xml:space="preserve">Лактулоза </t>
  </si>
  <si>
    <t>сироп 667мг/мл 200мл</t>
  </si>
  <si>
    <t>Нейромультивит</t>
  </si>
  <si>
    <t>раствор для иньекций 2мл</t>
  </si>
  <si>
    <t xml:space="preserve">Дротоверин </t>
  </si>
  <si>
    <t xml:space="preserve">раствор для иньекций 40мг 2мл </t>
  </si>
  <si>
    <t>Висмут три калия динитрат</t>
  </si>
  <si>
    <t>таблетка 120мг</t>
  </si>
  <si>
    <t xml:space="preserve">Диклофенак </t>
  </si>
  <si>
    <t xml:space="preserve">раствор для иньекций 75мг 3мл </t>
  </si>
  <si>
    <t xml:space="preserve">Система </t>
  </si>
  <si>
    <t>для внутривенного вливания с иглой 21С</t>
  </si>
  <si>
    <t xml:space="preserve">Трахеостомическая трубка </t>
  </si>
  <si>
    <t>без монжета 15мм размер 4мм</t>
  </si>
  <si>
    <t xml:space="preserve">Катетер Нелатона </t>
  </si>
  <si>
    <t>стерильный СН 8 длина 40см диаметр 2,7мм</t>
  </si>
  <si>
    <t xml:space="preserve">Зонд </t>
  </si>
  <si>
    <t>для энтерального питания СН8 длина 40см диаметр 2,7мм</t>
  </si>
  <si>
    <t>ИТОГО</t>
  </si>
  <si>
    <t xml:space="preserve">                                   </t>
  </si>
  <si>
    <t xml:space="preserve">Преседатель комиссии:                                                     </t>
  </si>
  <si>
    <t>Главный врач                                         Тасырбаев Р.Б.</t>
  </si>
  <si>
    <t xml:space="preserve">Члены комисси: </t>
  </si>
  <si>
    <t xml:space="preserve">Экономист                                           А.Аппазов </t>
  </si>
  <si>
    <t>Юрист                                                    М.Амантуров</t>
  </si>
  <si>
    <t xml:space="preserve">                                </t>
  </si>
  <si>
    <t>Провизор                                                  Едилова А.А.</t>
  </si>
  <si>
    <t>Секретарь        Жумабекова Ш.Н.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</si>
</sst>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</cellStyleXfs>
  <cellXfs count="8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1" applyFont="1" applyFill="1" applyBorder="1" applyAlignment="1" applyProtection="1"/>
    <xf numFmtId="165" fontId="3" fillId="2" borderId="1" xfId="4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65" fontId="3" fillId="2" borderId="1" xfId="5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1" applyFont="1" applyFill="1" applyBorder="1" applyAlignment="1" applyProtection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166" fontId="3" fillId="2" borderId="1" xfId="3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16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0" xfId="0" applyFont="1" applyFill="1"/>
    <xf numFmtId="167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9" fillId="2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2" borderId="3" xfId="0" applyNumberFormat="1" applyFont="1" applyFill="1" applyBorder="1" applyAlignment="1">
      <alignment horizontal="center" vertical="top" wrapText="1"/>
    </xf>
    <xf numFmtId="165" fontId="2" fillId="2" borderId="4" xfId="0" applyNumberFormat="1" applyFont="1" applyFill="1" applyBorder="1" applyAlignment="1">
      <alignment horizontal="center" vertical="top" wrapText="1"/>
    </xf>
  </cellXfs>
  <cellStyles count="7">
    <cellStyle name="Гиперссылка" xfId="1" builtinId="8"/>
    <cellStyle name="Обычный" xfId="0" builtinId="0"/>
    <cellStyle name="Обычный 2" xfId="6" xr:uid="{00000000-0005-0000-0000-000002000000}"/>
    <cellStyle name="Финансовый 38" xfId="2" xr:uid="{00000000-0005-0000-0000-000003000000}"/>
    <cellStyle name="Финансовый 41" xfId="5" xr:uid="{00000000-0005-0000-0000-000004000000}"/>
    <cellStyle name="Финансовый 43" xfId="3" xr:uid="{00000000-0005-0000-0000-000005000000}"/>
    <cellStyle name="Финансовый 46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osfera.kz/product/inn?inn_id=12" TargetMode="External"/><Relationship Id="rId1" Type="http://schemas.openxmlformats.org/officeDocument/2006/relationships/hyperlink" Target="https://lab-medica.ru/gematologicheskie-analizatory/bc-36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4"/>
  <sheetViews>
    <sheetView tabSelected="1" topLeftCell="A80" workbookViewId="0">
      <selection activeCell="A95" sqref="A95:XFD1043640"/>
    </sheetView>
  </sheetViews>
  <sheetFormatPr defaultColWidth="9.109375" defaultRowHeight="13.1" x14ac:dyDescent="0.25"/>
  <cols>
    <col min="1" max="1" width="4.33203125" style="21" customWidth="1"/>
    <col min="2" max="2" width="28.88671875" style="65" customWidth="1"/>
    <col min="3" max="3" width="38" style="65" customWidth="1"/>
    <col min="4" max="4" width="6" style="21" customWidth="1"/>
    <col min="5" max="5" width="11.6640625" style="66" customWidth="1"/>
    <col min="6" max="6" width="7.6640625" style="67" customWidth="1"/>
    <col min="7" max="7" width="13" style="68" customWidth="1"/>
    <col min="8" max="8" width="12.33203125" style="68" customWidth="1"/>
    <col min="9" max="9" width="11.44140625" style="68" customWidth="1"/>
    <col min="10" max="10" width="5.5546875" style="21" customWidth="1"/>
    <col min="11" max="11" width="12.5546875" style="21" customWidth="1"/>
    <col min="12" max="12" width="7.44140625" style="21" customWidth="1"/>
    <col min="13" max="13" width="11.44140625" style="21" customWidth="1"/>
    <col min="14" max="14" width="8.33203125" style="21" customWidth="1"/>
    <col min="15" max="15" width="11.5546875" style="21" customWidth="1"/>
    <col min="16" max="16" width="7.88671875" style="21" customWidth="1"/>
    <col min="17" max="17" width="11.44140625" style="21" customWidth="1"/>
    <col min="18" max="18" width="8.109375" style="21" customWidth="1"/>
    <col min="19" max="19" width="12.6640625" style="21" customWidth="1"/>
    <col min="20" max="20" width="11.109375" style="21" customWidth="1"/>
    <col min="21" max="21" width="14.33203125" style="21" customWidth="1"/>
    <col min="22" max="22" width="8.88671875" style="21" customWidth="1"/>
    <col min="23" max="23" width="11.6640625" style="21" customWidth="1"/>
    <col min="24" max="24" width="9.5546875" style="21" customWidth="1"/>
    <col min="25" max="25" width="11.88671875" style="21" customWidth="1"/>
    <col min="26" max="26" width="9.5546875" style="21" customWidth="1"/>
    <col min="27" max="27" width="11.6640625" style="21" customWidth="1"/>
    <col min="28" max="28" width="18.88671875" style="21" customWidth="1"/>
    <col min="29" max="29" width="13.109375" style="21" customWidth="1"/>
    <col min="30" max="30" width="16.88671875" style="21" bestFit="1" customWidth="1"/>
    <col min="31" max="16384" width="9.109375" style="21"/>
  </cols>
  <sheetData>
    <row r="1" spans="1:28" s="2" customFormat="1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1"/>
      <c r="L1" s="1"/>
      <c r="M1" s="1"/>
      <c r="N1" s="1"/>
      <c r="O1" s="1"/>
      <c r="P1" s="1"/>
      <c r="Q1" s="1"/>
      <c r="R1" s="73" t="s">
        <v>1</v>
      </c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s="2" customFormat="1" x14ac:dyDescent="0.3">
      <c r="B2" s="3"/>
      <c r="C2" s="3"/>
      <c r="G2" s="4"/>
      <c r="H2" s="4"/>
      <c r="I2" s="4"/>
    </row>
    <row r="3" spans="1:28" s="1" customFormat="1" ht="12.45" x14ac:dyDescent="0.3">
      <c r="A3" s="74" t="s">
        <v>2</v>
      </c>
      <c r="B3" s="75" t="s">
        <v>3</v>
      </c>
      <c r="C3" s="75" t="s">
        <v>4</v>
      </c>
      <c r="D3" s="75" t="s">
        <v>5</v>
      </c>
      <c r="E3" s="71" t="s">
        <v>6</v>
      </c>
      <c r="F3" s="76" t="s">
        <v>7</v>
      </c>
      <c r="G3" s="77" t="s">
        <v>8</v>
      </c>
      <c r="H3" s="78" t="s">
        <v>9</v>
      </c>
      <c r="I3" s="79"/>
      <c r="J3" s="69" t="s">
        <v>10</v>
      </c>
      <c r="K3" s="70"/>
      <c r="L3" s="69" t="s">
        <v>11</v>
      </c>
      <c r="M3" s="70"/>
      <c r="N3" s="69" t="s">
        <v>12</v>
      </c>
      <c r="O3" s="70"/>
      <c r="P3" s="69" t="s">
        <v>13</v>
      </c>
      <c r="Q3" s="70"/>
      <c r="R3" s="69" t="s">
        <v>14</v>
      </c>
      <c r="S3" s="70"/>
      <c r="T3" s="69" t="s">
        <v>15</v>
      </c>
      <c r="U3" s="70"/>
      <c r="V3" s="69" t="s">
        <v>16</v>
      </c>
      <c r="W3" s="70"/>
      <c r="X3" s="69" t="s">
        <v>17</v>
      </c>
      <c r="Y3" s="70"/>
      <c r="Z3" s="69" t="s">
        <v>18</v>
      </c>
      <c r="AA3" s="70"/>
      <c r="AB3" s="71" t="s">
        <v>19</v>
      </c>
    </row>
    <row r="4" spans="1:28" s="1" customFormat="1" ht="12.45" x14ac:dyDescent="0.3">
      <c r="A4" s="74"/>
      <c r="B4" s="75"/>
      <c r="C4" s="75"/>
      <c r="D4" s="75"/>
      <c r="E4" s="72"/>
      <c r="F4" s="76"/>
      <c r="G4" s="77"/>
      <c r="H4" s="5" t="s">
        <v>20</v>
      </c>
      <c r="I4" s="5" t="s">
        <v>21</v>
      </c>
      <c r="J4" s="5" t="s">
        <v>20</v>
      </c>
      <c r="K4" s="5" t="s">
        <v>21</v>
      </c>
      <c r="L4" s="5" t="s">
        <v>20</v>
      </c>
      <c r="M4" s="5" t="s">
        <v>21</v>
      </c>
      <c r="N4" s="5" t="s">
        <v>20</v>
      </c>
      <c r="O4" s="5" t="s">
        <v>21</v>
      </c>
      <c r="P4" s="5" t="s">
        <v>20</v>
      </c>
      <c r="Q4" s="5" t="s">
        <v>21</v>
      </c>
      <c r="R4" s="5" t="s">
        <v>20</v>
      </c>
      <c r="S4" s="5" t="s">
        <v>21</v>
      </c>
      <c r="T4" s="5" t="s">
        <v>20</v>
      </c>
      <c r="U4" s="5" t="s">
        <v>21</v>
      </c>
      <c r="V4" s="5" t="s">
        <v>20</v>
      </c>
      <c r="W4" s="5" t="s">
        <v>21</v>
      </c>
      <c r="X4" s="5" t="s">
        <v>20</v>
      </c>
      <c r="Y4" s="5" t="s">
        <v>21</v>
      </c>
      <c r="Z4" s="5" t="s">
        <v>20</v>
      </c>
      <c r="AA4" s="5" t="s">
        <v>21</v>
      </c>
      <c r="AB4" s="72"/>
    </row>
    <row r="5" spans="1:28" s="2" customFormat="1" x14ac:dyDescent="0.25">
      <c r="A5" s="6">
        <v>1</v>
      </c>
      <c r="B5" s="7" t="s">
        <v>22</v>
      </c>
      <c r="C5" s="8" t="s">
        <v>23</v>
      </c>
      <c r="D5" s="9" t="s">
        <v>24</v>
      </c>
      <c r="E5" s="10">
        <v>58.81</v>
      </c>
      <c r="F5" s="9">
        <v>150</v>
      </c>
      <c r="G5" s="11">
        <f>E5*F5</f>
        <v>8821.5</v>
      </c>
      <c r="H5" s="11"/>
      <c r="I5" s="11">
        <f>H5*F5</f>
        <v>0</v>
      </c>
      <c r="J5" s="12"/>
      <c r="K5" s="12">
        <f>J5*F5</f>
        <v>0</v>
      </c>
      <c r="L5" s="12"/>
      <c r="M5" s="12">
        <f>L5*F5</f>
        <v>0</v>
      </c>
      <c r="N5" s="12"/>
      <c r="O5" s="12">
        <f>N5*F5</f>
        <v>0</v>
      </c>
      <c r="P5" s="12"/>
      <c r="Q5" s="12">
        <f>P5*F5</f>
        <v>0</v>
      </c>
      <c r="R5" s="12">
        <v>58.81</v>
      </c>
      <c r="S5" s="12">
        <f>R5*F5</f>
        <v>8821.5</v>
      </c>
      <c r="T5" s="12"/>
      <c r="U5" s="12">
        <f>T5*F5</f>
        <v>0</v>
      </c>
      <c r="V5" s="12"/>
      <c r="W5" s="12">
        <f>V5*F5</f>
        <v>0</v>
      </c>
      <c r="X5" s="12"/>
      <c r="Y5" s="12">
        <f>X5*F5</f>
        <v>0</v>
      </c>
      <c r="Z5" s="12">
        <v>78.599999999999994</v>
      </c>
      <c r="AA5" s="13">
        <f>Z5*F5</f>
        <v>11790</v>
      </c>
      <c r="AB5" s="9" t="s">
        <v>14</v>
      </c>
    </row>
    <row r="6" spans="1:28" s="2" customFormat="1" ht="26.2" x14ac:dyDescent="0.3">
      <c r="A6" s="6">
        <v>2</v>
      </c>
      <c r="B6" s="14" t="s">
        <v>25</v>
      </c>
      <c r="C6" s="7" t="s">
        <v>26</v>
      </c>
      <c r="D6" s="9" t="s">
        <v>27</v>
      </c>
      <c r="E6" s="15">
        <v>430.52</v>
      </c>
      <c r="F6" s="9">
        <v>150</v>
      </c>
      <c r="G6" s="11">
        <f t="shared" ref="G6:G70" si="0">E6*F6</f>
        <v>64578</v>
      </c>
      <c r="H6" s="11"/>
      <c r="I6" s="11">
        <f t="shared" ref="I6:I63" si="1">H6*F6</f>
        <v>0</v>
      </c>
      <c r="J6" s="12"/>
      <c r="K6" s="12">
        <f t="shared" ref="K6:K63" si="2">J6*F6</f>
        <v>0</v>
      </c>
      <c r="L6" s="12"/>
      <c r="M6" s="12">
        <f t="shared" ref="M6:M75" si="3">L6*F6</f>
        <v>0</v>
      </c>
      <c r="N6" s="12"/>
      <c r="O6" s="12">
        <f t="shared" ref="O6:O64" si="4">N6*F6</f>
        <v>0</v>
      </c>
      <c r="P6" s="12"/>
      <c r="Q6" s="12">
        <f t="shared" ref="Q6:Q75" si="5">P6*F6</f>
        <v>0</v>
      </c>
      <c r="R6" s="12">
        <v>305</v>
      </c>
      <c r="S6" s="12">
        <f t="shared" ref="S6:S63" si="6">R6*F6</f>
        <v>45750</v>
      </c>
      <c r="T6" s="12"/>
      <c r="U6" s="12">
        <f t="shared" ref="U6:U63" si="7">T6*F6</f>
        <v>0</v>
      </c>
      <c r="V6" s="12"/>
      <c r="W6" s="12">
        <f t="shared" ref="W6:W63" si="8">V6*F6</f>
        <v>0</v>
      </c>
      <c r="X6" s="12"/>
      <c r="Y6" s="12">
        <f t="shared" ref="Y6:Y70" si="9">X6*F6</f>
        <v>0</v>
      </c>
      <c r="Z6" s="12">
        <v>430.52</v>
      </c>
      <c r="AA6" s="13">
        <f t="shared" ref="AA6:AA70" si="10">Z6*F6</f>
        <v>64578</v>
      </c>
      <c r="AB6" s="9" t="s">
        <v>14</v>
      </c>
    </row>
    <row r="7" spans="1:28" s="2" customFormat="1" ht="65.45" x14ac:dyDescent="0.3">
      <c r="A7" s="6">
        <v>3</v>
      </c>
      <c r="B7" s="16" t="s">
        <v>28</v>
      </c>
      <c r="C7" s="16" t="s">
        <v>29</v>
      </c>
      <c r="D7" s="9" t="s">
        <v>30</v>
      </c>
      <c r="E7" s="15">
        <v>84.52</v>
      </c>
      <c r="F7" s="9">
        <v>60000</v>
      </c>
      <c r="G7" s="12">
        <f t="shared" si="0"/>
        <v>5071200</v>
      </c>
      <c r="H7" s="11"/>
      <c r="I7" s="11">
        <f t="shared" si="1"/>
        <v>0</v>
      </c>
      <c r="J7" s="12"/>
      <c r="K7" s="12">
        <f t="shared" si="2"/>
        <v>0</v>
      </c>
      <c r="L7" s="12"/>
      <c r="M7" s="12">
        <f t="shared" si="3"/>
        <v>0</v>
      </c>
      <c r="N7" s="12"/>
      <c r="O7" s="12">
        <f t="shared" si="4"/>
        <v>0</v>
      </c>
      <c r="P7" s="12"/>
      <c r="Q7" s="12">
        <f t="shared" si="5"/>
        <v>0</v>
      </c>
      <c r="R7" s="12">
        <v>84.5</v>
      </c>
      <c r="S7" s="12">
        <f t="shared" si="6"/>
        <v>5070000</v>
      </c>
      <c r="T7" s="12"/>
      <c r="U7" s="12">
        <f t="shared" si="7"/>
        <v>0</v>
      </c>
      <c r="V7" s="12"/>
      <c r="W7" s="12">
        <f t="shared" si="8"/>
        <v>0</v>
      </c>
      <c r="X7" s="12"/>
      <c r="Y7" s="12">
        <f t="shared" si="9"/>
        <v>0</v>
      </c>
      <c r="Z7" s="12"/>
      <c r="AA7" s="13">
        <f t="shared" si="10"/>
        <v>0</v>
      </c>
      <c r="AB7" s="9" t="s">
        <v>14</v>
      </c>
    </row>
    <row r="8" spans="1:28" s="2" customFormat="1" ht="78.55" x14ac:dyDescent="0.3">
      <c r="A8" s="6">
        <v>4</v>
      </c>
      <c r="B8" s="7" t="s">
        <v>31</v>
      </c>
      <c r="C8" s="7" t="s">
        <v>32</v>
      </c>
      <c r="D8" s="9" t="s">
        <v>30</v>
      </c>
      <c r="E8" s="15">
        <v>159.6</v>
      </c>
      <c r="F8" s="9">
        <v>34000</v>
      </c>
      <c r="G8" s="12">
        <f t="shared" si="0"/>
        <v>5426400</v>
      </c>
      <c r="H8" s="11"/>
      <c r="I8" s="11">
        <f t="shared" si="1"/>
        <v>0</v>
      </c>
      <c r="J8" s="12"/>
      <c r="K8" s="12">
        <f t="shared" si="2"/>
        <v>0</v>
      </c>
      <c r="L8" s="12"/>
      <c r="M8" s="12">
        <f t="shared" si="3"/>
        <v>0</v>
      </c>
      <c r="N8" s="12"/>
      <c r="O8" s="12">
        <f t="shared" si="4"/>
        <v>0</v>
      </c>
      <c r="P8" s="12"/>
      <c r="Q8" s="12">
        <f t="shared" si="5"/>
        <v>0</v>
      </c>
      <c r="R8" s="12">
        <v>159</v>
      </c>
      <c r="S8" s="12">
        <f t="shared" si="6"/>
        <v>5406000</v>
      </c>
      <c r="T8" s="12"/>
      <c r="U8" s="12">
        <f t="shared" si="7"/>
        <v>0</v>
      </c>
      <c r="V8" s="12"/>
      <c r="W8" s="12">
        <f t="shared" si="8"/>
        <v>0</v>
      </c>
      <c r="X8" s="12"/>
      <c r="Y8" s="12">
        <f t="shared" si="9"/>
        <v>0</v>
      </c>
      <c r="Z8" s="12"/>
      <c r="AA8" s="13">
        <f t="shared" si="10"/>
        <v>0</v>
      </c>
      <c r="AB8" s="9" t="s">
        <v>14</v>
      </c>
    </row>
    <row r="9" spans="1:28" s="2" customFormat="1" x14ac:dyDescent="0.3">
      <c r="A9" s="6">
        <v>5</v>
      </c>
      <c r="B9" s="7" t="s">
        <v>33</v>
      </c>
      <c r="C9" s="7" t="s">
        <v>34</v>
      </c>
      <c r="D9" s="9" t="s">
        <v>35</v>
      </c>
      <c r="E9" s="17">
        <v>90.79</v>
      </c>
      <c r="F9" s="9">
        <v>1025</v>
      </c>
      <c r="G9" s="11">
        <f t="shared" si="0"/>
        <v>93059.75</v>
      </c>
      <c r="H9" s="11"/>
      <c r="I9" s="11">
        <f t="shared" si="1"/>
        <v>0</v>
      </c>
      <c r="J9" s="12"/>
      <c r="K9" s="12">
        <f t="shared" si="2"/>
        <v>0</v>
      </c>
      <c r="L9" s="12"/>
      <c r="M9" s="12">
        <f t="shared" si="3"/>
        <v>0</v>
      </c>
      <c r="N9" s="12"/>
      <c r="O9" s="12">
        <f t="shared" si="4"/>
        <v>0</v>
      </c>
      <c r="P9" s="12"/>
      <c r="Q9" s="12">
        <f t="shared" si="5"/>
        <v>0</v>
      </c>
      <c r="R9" s="12">
        <v>90.79</v>
      </c>
      <c r="S9" s="12">
        <f t="shared" si="6"/>
        <v>93059.75</v>
      </c>
      <c r="T9" s="12"/>
      <c r="U9" s="12">
        <f t="shared" si="7"/>
        <v>0</v>
      </c>
      <c r="V9" s="12"/>
      <c r="W9" s="12">
        <f t="shared" si="8"/>
        <v>0</v>
      </c>
      <c r="X9" s="12"/>
      <c r="Y9" s="12">
        <f t="shared" si="9"/>
        <v>0</v>
      </c>
      <c r="Z9" s="12"/>
      <c r="AA9" s="13">
        <f t="shared" si="10"/>
        <v>0</v>
      </c>
      <c r="AB9" s="9" t="s">
        <v>14</v>
      </c>
    </row>
    <row r="10" spans="1:28" s="2" customFormat="1" ht="26.2" x14ac:dyDescent="0.25">
      <c r="A10" s="6">
        <v>6</v>
      </c>
      <c r="B10" s="7" t="s">
        <v>36</v>
      </c>
      <c r="C10" s="18" t="s">
        <v>37</v>
      </c>
      <c r="D10" s="9" t="s">
        <v>24</v>
      </c>
      <c r="E10" s="17">
        <v>355.46</v>
      </c>
      <c r="F10" s="9">
        <v>1500</v>
      </c>
      <c r="G10" s="11">
        <f t="shared" si="0"/>
        <v>533190</v>
      </c>
      <c r="H10" s="11"/>
      <c r="I10" s="11">
        <f t="shared" si="1"/>
        <v>0</v>
      </c>
      <c r="J10" s="12"/>
      <c r="K10" s="12">
        <f t="shared" si="2"/>
        <v>0</v>
      </c>
      <c r="L10" s="12"/>
      <c r="M10" s="12">
        <f t="shared" si="3"/>
        <v>0</v>
      </c>
      <c r="N10" s="12"/>
      <c r="O10" s="12">
        <f t="shared" si="4"/>
        <v>0</v>
      </c>
      <c r="P10" s="12"/>
      <c r="Q10" s="12">
        <f t="shared" si="5"/>
        <v>0</v>
      </c>
      <c r="R10" s="12">
        <v>355.5</v>
      </c>
      <c r="S10" s="12">
        <f t="shared" si="6"/>
        <v>533250</v>
      </c>
      <c r="T10" s="12"/>
      <c r="U10" s="12">
        <f t="shared" si="7"/>
        <v>0</v>
      </c>
      <c r="V10" s="12"/>
      <c r="W10" s="12">
        <f t="shared" si="8"/>
        <v>0</v>
      </c>
      <c r="X10" s="12"/>
      <c r="Y10" s="12">
        <f t="shared" si="9"/>
        <v>0</v>
      </c>
      <c r="Z10" s="12"/>
      <c r="AA10" s="13">
        <f t="shared" si="10"/>
        <v>0</v>
      </c>
      <c r="AB10" s="9" t="s">
        <v>14</v>
      </c>
    </row>
    <row r="11" spans="1:28" s="2" customFormat="1" x14ac:dyDescent="0.25">
      <c r="A11" s="6">
        <v>7</v>
      </c>
      <c r="B11" s="19" t="s">
        <v>38</v>
      </c>
      <c r="C11" s="18" t="s">
        <v>39</v>
      </c>
      <c r="D11" s="9" t="s">
        <v>40</v>
      </c>
      <c r="E11" s="17">
        <v>101.5</v>
      </c>
      <c r="F11" s="9">
        <v>800</v>
      </c>
      <c r="G11" s="11">
        <f t="shared" si="0"/>
        <v>81200</v>
      </c>
      <c r="H11" s="11"/>
      <c r="I11" s="11">
        <f t="shared" si="1"/>
        <v>0</v>
      </c>
      <c r="J11" s="12"/>
      <c r="K11" s="12">
        <f t="shared" si="2"/>
        <v>0</v>
      </c>
      <c r="L11" s="12"/>
      <c r="M11" s="12">
        <f t="shared" si="3"/>
        <v>0</v>
      </c>
      <c r="N11" s="12"/>
      <c r="O11" s="12">
        <f t="shared" si="4"/>
        <v>0</v>
      </c>
      <c r="P11" s="12"/>
      <c r="Q11" s="12">
        <f t="shared" si="5"/>
        <v>0</v>
      </c>
      <c r="R11" s="12">
        <v>86.9</v>
      </c>
      <c r="S11" s="12">
        <f t="shared" si="6"/>
        <v>69520</v>
      </c>
      <c r="T11" s="12"/>
      <c r="U11" s="12">
        <f t="shared" si="7"/>
        <v>0</v>
      </c>
      <c r="V11" s="12"/>
      <c r="W11" s="12">
        <f t="shared" si="8"/>
        <v>0</v>
      </c>
      <c r="X11" s="12"/>
      <c r="Y11" s="12">
        <f t="shared" si="9"/>
        <v>0</v>
      </c>
      <c r="Z11" s="12">
        <v>101.5</v>
      </c>
      <c r="AA11" s="13">
        <f t="shared" si="10"/>
        <v>81200</v>
      </c>
      <c r="AB11" s="9" t="s">
        <v>14</v>
      </c>
    </row>
    <row r="12" spans="1:28" s="2" customFormat="1" x14ac:dyDescent="0.25">
      <c r="A12" s="6">
        <v>8</v>
      </c>
      <c r="B12" s="8" t="s">
        <v>41</v>
      </c>
      <c r="C12" s="8" t="s">
        <v>42</v>
      </c>
      <c r="D12" s="9" t="s">
        <v>24</v>
      </c>
      <c r="E12" s="20">
        <v>1450</v>
      </c>
      <c r="F12" s="9">
        <v>50</v>
      </c>
      <c r="G12" s="11">
        <f t="shared" si="0"/>
        <v>72500</v>
      </c>
      <c r="H12" s="11"/>
      <c r="I12" s="11">
        <f t="shared" si="1"/>
        <v>0</v>
      </c>
      <c r="J12" s="12"/>
      <c r="K12" s="12">
        <f t="shared" si="2"/>
        <v>0</v>
      </c>
      <c r="L12" s="13">
        <v>1450</v>
      </c>
      <c r="M12" s="13">
        <f t="shared" si="3"/>
        <v>72500</v>
      </c>
      <c r="N12" s="12"/>
      <c r="O12" s="12">
        <f t="shared" si="4"/>
        <v>0</v>
      </c>
      <c r="P12" s="12"/>
      <c r="Q12" s="12">
        <f t="shared" si="5"/>
        <v>0</v>
      </c>
      <c r="R12" s="12"/>
      <c r="S12" s="12">
        <f t="shared" si="6"/>
        <v>0</v>
      </c>
      <c r="T12" s="12"/>
      <c r="U12" s="12">
        <f t="shared" si="7"/>
        <v>0</v>
      </c>
      <c r="V12" s="12"/>
      <c r="W12" s="12">
        <f t="shared" si="8"/>
        <v>0</v>
      </c>
      <c r="X12" s="12"/>
      <c r="Y12" s="12">
        <f t="shared" si="9"/>
        <v>0</v>
      </c>
      <c r="Z12" s="12"/>
      <c r="AA12" s="12">
        <f t="shared" si="10"/>
        <v>0</v>
      </c>
      <c r="AB12" s="9" t="s">
        <v>11</v>
      </c>
    </row>
    <row r="13" spans="1:28" s="2" customFormat="1" x14ac:dyDescent="0.25">
      <c r="A13" s="6">
        <v>9</v>
      </c>
      <c r="B13" s="7" t="s">
        <v>43</v>
      </c>
      <c r="C13" s="21" t="s">
        <v>44</v>
      </c>
      <c r="D13" s="9" t="s">
        <v>27</v>
      </c>
      <c r="E13" s="20">
        <v>3100</v>
      </c>
      <c r="F13" s="9">
        <v>10</v>
      </c>
      <c r="G13" s="11">
        <f t="shared" si="0"/>
        <v>31000</v>
      </c>
      <c r="H13" s="11"/>
      <c r="I13" s="11">
        <f t="shared" si="1"/>
        <v>0</v>
      </c>
      <c r="J13" s="12"/>
      <c r="K13" s="12">
        <f t="shared" si="2"/>
        <v>0</v>
      </c>
      <c r="L13" s="13">
        <v>3100</v>
      </c>
      <c r="M13" s="13">
        <f t="shared" si="3"/>
        <v>31000</v>
      </c>
      <c r="N13" s="12"/>
      <c r="O13" s="12">
        <f t="shared" si="4"/>
        <v>0</v>
      </c>
      <c r="P13" s="12"/>
      <c r="Q13" s="12">
        <f t="shared" si="5"/>
        <v>0</v>
      </c>
      <c r="R13" s="12"/>
      <c r="S13" s="12">
        <f t="shared" si="6"/>
        <v>0</v>
      </c>
      <c r="T13" s="12"/>
      <c r="U13" s="12">
        <f t="shared" si="7"/>
        <v>0</v>
      </c>
      <c r="V13" s="12"/>
      <c r="W13" s="12">
        <f t="shared" si="8"/>
        <v>0</v>
      </c>
      <c r="X13" s="12"/>
      <c r="Y13" s="12">
        <f t="shared" si="9"/>
        <v>0</v>
      </c>
      <c r="Z13" s="12"/>
      <c r="AA13" s="12">
        <f t="shared" si="10"/>
        <v>0</v>
      </c>
      <c r="AB13" s="9" t="s">
        <v>11</v>
      </c>
    </row>
    <row r="14" spans="1:28" s="2" customFormat="1" ht="20.95" x14ac:dyDescent="0.3">
      <c r="A14" s="6">
        <v>10</v>
      </c>
      <c r="B14" s="22" t="s">
        <v>45</v>
      </c>
      <c r="C14" s="22" t="s">
        <v>46</v>
      </c>
      <c r="D14" s="9" t="s">
        <v>27</v>
      </c>
      <c r="E14" s="20">
        <v>19800</v>
      </c>
      <c r="F14" s="9">
        <v>12</v>
      </c>
      <c r="G14" s="11">
        <f t="shared" si="0"/>
        <v>237600</v>
      </c>
      <c r="H14" s="11"/>
      <c r="I14" s="11">
        <f t="shared" si="1"/>
        <v>0</v>
      </c>
      <c r="J14" s="12"/>
      <c r="K14" s="12">
        <f t="shared" si="2"/>
        <v>0</v>
      </c>
      <c r="L14" s="13">
        <v>19800</v>
      </c>
      <c r="M14" s="13">
        <f t="shared" si="3"/>
        <v>237600</v>
      </c>
      <c r="N14" s="12"/>
      <c r="O14" s="12">
        <f t="shared" si="4"/>
        <v>0</v>
      </c>
      <c r="P14" s="12"/>
      <c r="Q14" s="12">
        <f t="shared" si="5"/>
        <v>0</v>
      </c>
      <c r="R14" s="12">
        <v>0</v>
      </c>
      <c r="S14" s="12">
        <f t="shared" si="6"/>
        <v>0</v>
      </c>
      <c r="T14" s="12"/>
      <c r="U14" s="12">
        <f t="shared" si="7"/>
        <v>0</v>
      </c>
      <c r="V14" s="12"/>
      <c r="W14" s="12">
        <f t="shared" si="8"/>
        <v>0</v>
      </c>
      <c r="X14" s="12"/>
      <c r="Y14" s="12">
        <f t="shared" si="9"/>
        <v>0</v>
      </c>
      <c r="Z14" s="12"/>
      <c r="AA14" s="12">
        <f t="shared" si="10"/>
        <v>0</v>
      </c>
      <c r="AB14" s="9" t="s">
        <v>11</v>
      </c>
    </row>
    <row r="15" spans="1:28" s="2" customFormat="1" x14ac:dyDescent="0.3">
      <c r="A15" s="6">
        <v>11</v>
      </c>
      <c r="B15" s="7" t="s">
        <v>47</v>
      </c>
      <c r="C15" s="7" t="s">
        <v>48</v>
      </c>
      <c r="D15" s="9" t="s">
        <v>24</v>
      </c>
      <c r="E15" s="20">
        <v>135</v>
      </c>
      <c r="F15" s="9">
        <v>300</v>
      </c>
      <c r="G15" s="11">
        <f t="shared" si="0"/>
        <v>40500</v>
      </c>
      <c r="H15" s="11"/>
      <c r="I15" s="11">
        <f t="shared" si="1"/>
        <v>0</v>
      </c>
      <c r="J15" s="12"/>
      <c r="K15" s="12">
        <f t="shared" si="2"/>
        <v>0</v>
      </c>
      <c r="L15" s="13">
        <v>135</v>
      </c>
      <c r="M15" s="13">
        <f t="shared" si="3"/>
        <v>40500</v>
      </c>
      <c r="N15" s="12"/>
      <c r="O15" s="12">
        <f t="shared" si="4"/>
        <v>0</v>
      </c>
      <c r="P15" s="12">
        <v>96</v>
      </c>
      <c r="Q15" s="12">
        <f t="shared" si="5"/>
        <v>28800</v>
      </c>
      <c r="R15" s="12">
        <v>0</v>
      </c>
      <c r="S15" s="12">
        <f t="shared" si="6"/>
        <v>0</v>
      </c>
      <c r="T15" s="12"/>
      <c r="U15" s="12">
        <f t="shared" si="7"/>
        <v>0</v>
      </c>
      <c r="V15" s="12"/>
      <c r="W15" s="12">
        <f t="shared" si="8"/>
        <v>0</v>
      </c>
      <c r="X15" s="12"/>
      <c r="Y15" s="12">
        <f t="shared" si="9"/>
        <v>0</v>
      </c>
      <c r="Z15" s="12"/>
      <c r="AA15" s="12">
        <f t="shared" si="10"/>
        <v>0</v>
      </c>
      <c r="AB15" s="9" t="s">
        <v>13</v>
      </c>
    </row>
    <row r="16" spans="1:28" s="2" customFormat="1" ht="157.1" x14ac:dyDescent="0.25">
      <c r="A16" s="6">
        <v>12</v>
      </c>
      <c r="B16" s="23" t="s">
        <v>49</v>
      </c>
      <c r="C16" s="24" t="s">
        <v>50</v>
      </c>
      <c r="D16" s="9" t="s">
        <v>51</v>
      </c>
      <c r="E16" s="20">
        <v>104.34</v>
      </c>
      <c r="F16" s="9">
        <v>1000</v>
      </c>
      <c r="G16" s="11">
        <f t="shared" si="0"/>
        <v>104340</v>
      </c>
      <c r="H16" s="11"/>
      <c r="I16" s="11">
        <f t="shared" si="1"/>
        <v>0</v>
      </c>
      <c r="J16" s="12"/>
      <c r="K16" s="12">
        <f t="shared" si="2"/>
        <v>0</v>
      </c>
      <c r="L16" s="13">
        <v>104</v>
      </c>
      <c r="M16" s="13">
        <f t="shared" si="3"/>
        <v>104000</v>
      </c>
      <c r="N16" s="12"/>
      <c r="O16" s="12">
        <f t="shared" si="4"/>
        <v>0</v>
      </c>
      <c r="P16" s="12">
        <v>60</v>
      </c>
      <c r="Q16" s="12">
        <f t="shared" si="5"/>
        <v>60000</v>
      </c>
      <c r="R16" s="12"/>
      <c r="S16" s="12">
        <f t="shared" si="6"/>
        <v>0</v>
      </c>
      <c r="T16" s="12"/>
      <c r="U16" s="12">
        <f t="shared" si="7"/>
        <v>0</v>
      </c>
      <c r="V16" s="12"/>
      <c r="W16" s="12">
        <f t="shared" si="8"/>
        <v>0</v>
      </c>
      <c r="X16" s="12"/>
      <c r="Y16" s="12">
        <f t="shared" si="9"/>
        <v>0</v>
      </c>
      <c r="Z16" s="12"/>
      <c r="AA16" s="12">
        <f t="shared" si="10"/>
        <v>0</v>
      </c>
      <c r="AB16" s="9" t="s">
        <v>13</v>
      </c>
    </row>
    <row r="17" spans="1:28" s="2" customFormat="1" x14ac:dyDescent="0.3">
      <c r="A17" s="6">
        <v>13</v>
      </c>
      <c r="B17" s="25" t="s">
        <v>52</v>
      </c>
      <c r="C17" s="23" t="s">
        <v>53</v>
      </c>
      <c r="D17" s="9" t="s">
        <v>51</v>
      </c>
      <c r="E17" s="9">
        <v>72</v>
      </c>
      <c r="F17" s="9">
        <v>500</v>
      </c>
      <c r="G17" s="11">
        <f t="shared" si="0"/>
        <v>36000</v>
      </c>
      <c r="H17" s="11"/>
      <c r="I17" s="11">
        <f t="shared" si="1"/>
        <v>0</v>
      </c>
      <c r="J17" s="12"/>
      <c r="K17" s="12">
        <f t="shared" si="2"/>
        <v>0</v>
      </c>
      <c r="L17" s="13"/>
      <c r="M17" s="13">
        <f t="shared" si="3"/>
        <v>0</v>
      </c>
      <c r="N17" s="12"/>
      <c r="O17" s="12">
        <f t="shared" si="4"/>
        <v>0</v>
      </c>
      <c r="P17" s="12"/>
      <c r="Q17" s="12">
        <f t="shared" si="5"/>
        <v>0</v>
      </c>
      <c r="R17" s="12"/>
      <c r="S17" s="12">
        <f t="shared" si="6"/>
        <v>0</v>
      </c>
      <c r="T17" s="12"/>
      <c r="U17" s="12">
        <f t="shared" si="7"/>
        <v>0</v>
      </c>
      <c r="V17" s="12"/>
      <c r="W17" s="12">
        <f t="shared" si="8"/>
        <v>0</v>
      </c>
      <c r="X17" s="12"/>
      <c r="Y17" s="12">
        <f t="shared" si="9"/>
        <v>0</v>
      </c>
      <c r="Z17" s="12"/>
      <c r="AA17" s="12">
        <f t="shared" si="10"/>
        <v>0</v>
      </c>
      <c r="AB17" s="9"/>
    </row>
    <row r="18" spans="1:28" s="2" customFormat="1" ht="26.2" x14ac:dyDescent="0.3">
      <c r="A18" s="6">
        <v>14</v>
      </c>
      <c r="B18" s="16" t="s">
        <v>54</v>
      </c>
      <c r="C18" s="16" t="s">
        <v>55</v>
      </c>
      <c r="D18" s="26" t="s">
        <v>51</v>
      </c>
      <c r="E18" s="9">
        <v>93.1</v>
      </c>
      <c r="F18" s="9">
        <v>600</v>
      </c>
      <c r="G18" s="11">
        <f t="shared" si="0"/>
        <v>55860</v>
      </c>
      <c r="H18" s="11"/>
      <c r="I18" s="11">
        <f t="shared" si="1"/>
        <v>0</v>
      </c>
      <c r="J18" s="12"/>
      <c r="K18" s="12">
        <f t="shared" si="2"/>
        <v>0</v>
      </c>
      <c r="L18" s="13">
        <v>93</v>
      </c>
      <c r="M18" s="13">
        <f t="shared" si="3"/>
        <v>55800</v>
      </c>
      <c r="N18" s="12"/>
      <c r="O18" s="12">
        <f t="shared" si="4"/>
        <v>0</v>
      </c>
      <c r="P18" s="12"/>
      <c r="Q18" s="12">
        <f t="shared" si="5"/>
        <v>0</v>
      </c>
      <c r="R18" s="12"/>
      <c r="S18" s="12">
        <f t="shared" si="6"/>
        <v>0</v>
      </c>
      <c r="T18" s="12"/>
      <c r="U18" s="12">
        <f t="shared" si="7"/>
        <v>0</v>
      </c>
      <c r="V18" s="12"/>
      <c r="W18" s="12">
        <f t="shared" si="8"/>
        <v>0</v>
      </c>
      <c r="X18" s="12"/>
      <c r="Y18" s="12">
        <f t="shared" si="9"/>
        <v>0</v>
      </c>
      <c r="Z18" s="12"/>
      <c r="AA18" s="12">
        <f t="shared" si="10"/>
        <v>0</v>
      </c>
      <c r="AB18" s="9" t="s">
        <v>11</v>
      </c>
    </row>
    <row r="19" spans="1:28" s="2" customFormat="1" ht="26.2" x14ac:dyDescent="0.25">
      <c r="A19" s="6">
        <v>15</v>
      </c>
      <c r="B19" s="18" t="s">
        <v>56</v>
      </c>
      <c r="C19" s="8" t="s">
        <v>57</v>
      </c>
      <c r="D19" s="26" t="s">
        <v>27</v>
      </c>
      <c r="E19" s="9">
        <v>220</v>
      </c>
      <c r="F19" s="9">
        <v>100</v>
      </c>
      <c r="G19" s="11">
        <f t="shared" si="0"/>
        <v>22000</v>
      </c>
      <c r="H19" s="11"/>
      <c r="I19" s="11">
        <f t="shared" si="1"/>
        <v>0</v>
      </c>
      <c r="J19" s="12"/>
      <c r="K19" s="12">
        <f t="shared" si="2"/>
        <v>0</v>
      </c>
      <c r="L19" s="13">
        <v>220</v>
      </c>
      <c r="M19" s="13">
        <f t="shared" si="3"/>
        <v>22000</v>
      </c>
      <c r="N19" s="12"/>
      <c r="O19" s="12">
        <f t="shared" si="4"/>
        <v>0</v>
      </c>
      <c r="P19" s="12">
        <v>0</v>
      </c>
      <c r="Q19" s="12">
        <f t="shared" si="5"/>
        <v>0</v>
      </c>
      <c r="R19" s="12"/>
      <c r="S19" s="12">
        <f t="shared" si="6"/>
        <v>0</v>
      </c>
      <c r="T19" s="12"/>
      <c r="U19" s="12">
        <f t="shared" si="7"/>
        <v>0</v>
      </c>
      <c r="V19" s="12"/>
      <c r="W19" s="12">
        <f t="shared" si="8"/>
        <v>0</v>
      </c>
      <c r="X19" s="12"/>
      <c r="Y19" s="12">
        <f t="shared" si="9"/>
        <v>0</v>
      </c>
      <c r="Z19" s="12"/>
      <c r="AA19" s="12">
        <f t="shared" si="10"/>
        <v>0</v>
      </c>
      <c r="AB19" s="9" t="s">
        <v>11</v>
      </c>
    </row>
    <row r="20" spans="1:28" s="2" customFormat="1" x14ac:dyDescent="0.3">
      <c r="A20" s="6">
        <v>16</v>
      </c>
      <c r="B20" s="7" t="s">
        <v>58</v>
      </c>
      <c r="C20" s="7" t="s">
        <v>59</v>
      </c>
      <c r="D20" s="9" t="s">
        <v>51</v>
      </c>
      <c r="E20" s="27">
        <v>100</v>
      </c>
      <c r="F20" s="9">
        <v>1000</v>
      </c>
      <c r="G20" s="11">
        <f t="shared" si="0"/>
        <v>100000</v>
      </c>
      <c r="H20" s="11"/>
      <c r="I20" s="11">
        <f t="shared" si="1"/>
        <v>0</v>
      </c>
      <c r="J20" s="12"/>
      <c r="K20" s="12">
        <f>J20*F20</f>
        <v>0</v>
      </c>
      <c r="L20" s="13">
        <v>100</v>
      </c>
      <c r="M20" s="13">
        <f>L20*F20</f>
        <v>100000</v>
      </c>
      <c r="N20" s="12"/>
      <c r="O20" s="12">
        <f t="shared" si="4"/>
        <v>0</v>
      </c>
      <c r="P20" s="12">
        <v>747</v>
      </c>
      <c r="Q20" s="12">
        <f t="shared" si="5"/>
        <v>747000</v>
      </c>
      <c r="R20" s="12"/>
      <c r="S20" s="12">
        <f>R20*F20</f>
        <v>0</v>
      </c>
      <c r="T20" s="12"/>
      <c r="U20" s="12">
        <f>T20*F20</f>
        <v>0</v>
      </c>
      <c r="V20" s="12"/>
      <c r="W20" s="12">
        <f>V20*F20</f>
        <v>0</v>
      </c>
      <c r="X20" s="12"/>
      <c r="Y20" s="12">
        <f t="shared" si="9"/>
        <v>0</v>
      </c>
      <c r="Z20" s="12"/>
      <c r="AA20" s="12">
        <f>Z20*F20</f>
        <v>0</v>
      </c>
      <c r="AB20" s="9" t="s">
        <v>13</v>
      </c>
    </row>
    <row r="21" spans="1:28" s="2" customFormat="1" x14ac:dyDescent="0.25">
      <c r="A21" s="6">
        <v>17</v>
      </c>
      <c r="B21" s="8" t="s">
        <v>60</v>
      </c>
      <c r="C21" s="7" t="s">
        <v>61</v>
      </c>
      <c r="D21" s="26" t="s">
        <v>62</v>
      </c>
      <c r="E21" s="9">
        <v>3100</v>
      </c>
      <c r="F21" s="9">
        <v>7</v>
      </c>
      <c r="G21" s="11">
        <f t="shared" si="0"/>
        <v>21700</v>
      </c>
      <c r="H21" s="11"/>
      <c r="I21" s="11">
        <f t="shared" si="1"/>
        <v>0</v>
      </c>
      <c r="J21" s="12"/>
      <c r="K21" s="12">
        <f t="shared" si="2"/>
        <v>0</v>
      </c>
      <c r="L21" s="13">
        <v>3100</v>
      </c>
      <c r="M21" s="13">
        <f t="shared" si="3"/>
        <v>21700</v>
      </c>
      <c r="N21" s="12"/>
      <c r="O21" s="12">
        <f t="shared" si="4"/>
        <v>0</v>
      </c>
      <c r="P21" s="12"/>
      <c r="Q21" s="12">
        <f t="shared" si="5"/>
        <v>0</v>
      </c>
      <c r="R21" s="12"/>
      <c r="S21" s="12">
        <f t="shared" si="6"/>
        <v>0</v>
      </c>
      <c r="T21" s="12"/>
      <c r="U21" s="12">
        <f t="shared" si="7"/>
        <v>0</v>
      </c>
      <c r="V21" s="12"/>
      <c r="W21" s="12">
        <f t="shared" si="8"/>
        <v>0</v>
      </c>
      <c r="X21" s="12"/>
      <c r="Y21" s="12">
        <f t="shared" si="9"/>
        <v>0</v>
      </c>
      <c r="Z21" s="12"/>
      <c r="AA21" s="12">
        <f t="shared" si="10"/>
        <v>0</v>
      </c>
      <c r="AB21" s="9" t="s">
        <v>11</v>
      </c>
    </row>
    <row r="22" spans="1:28" s="2" customFormat="1" x14ac:dyDescent="0.25">
      <c r="A22" s="6">
        <v>18</v>
      </c>
      <c r="B22" s="25" t="s">
        <v>63</v>
      </c>
      <c r="C22" s="8" t="s">
        <v>64</v>
      </c>
      <c r="D22" s="26" t="s">
        <v>51</v>
      </c>
      <c r="E22" s="9">
        <v>1200</v>
      </c>
      <c r="F22" s="9">
        <v>60</v>
      </c>
      <c r="G22" s="11">
        <f t="shared" si="0"/>
        <v>72000</v>
      </c>
      <c r="H22" s="11"/>
      <c r="I22" s="11">
        <f t="shared" si="1"/>
        <v>0</v>
      </c>
      <c r="J22" s="12"/>
      <c r="K22" s="12">
        <f t="shared" si="2"/>
        <v>0</v>
      </c>
      <c r="L22" s="13">
        <v>800</v>
      </c>
      <c r="M22" s="13">
        <f t="shared" si="3"/>
        <v>48000</v>
      </c>
      <c r="N22" s="12"/>
      <c r="O22" s="12">
        <f t="shared" si="4"/>
        <v>0</v>
      </c>
      <c r="P22" s="12">
        <v>711</v>
      </c>
      <c r="Q22" s="12">
        <f t="shared" si="5"/>
        <v>42660</v>
      </c>
      <c r="R22" s="12"/>
      <c r="S22" s="12">
        <f t="shared" si="6"/>
        <v>0</v>
      </c>
      <c r="T22" s="12"/>
      <c r="U22" s="12">
        <f t="shared" si="7"/>
        <v>0</v>
      </c>
      <c r="V22" s="12"/>
      <c r="W22" s="12">
        <f t="shared" si="8"/>
        <v>0</v>
      </c>
      <c r="X22" s="12"/>
      <c r="Y22" s="12">
        <f t="shared" si="9"/>
        <v>0</v>
      </c>
      <c r="Z22" s="12"/>
      <c r="AA22" s="12">
        <f t="shared" si="10"/>
        <v>0</v>
      </c>
      <c r="AB22" s="9" t="s">
        <v>13</v>
      </c>
    </row>
    <row r="23" spans="1:28" s="2" customFormat="1" x14ac:dyDescent="0.25">
      <c r="A23" s="6">
        <v>19</v>
      </c>
      <c r="B23" s="25" t="s">
        <v>63</v>
      </c>
      <c r="C23" s="8" t="s">
        <v>65</v>
      </c>
      <c r="D23" s="26" t="s">
        <v>51</v>
      </c>
      <c r="E23" s="9">
        <v>1200</v>
      </c>
      <c r="F23" s="9">
        <v>60</v>
      </c>
      <c r="G23" s="11">
        <f t="shared" si="0"/>
        <v>72000</v>
      </c>
      <c r="H23" s="11"/>
      <c r="I23" s="11">
        <f t="shared" si="1"/>
        <v>0</v>
      </c>
      <c r="J23" s="12"/>
      <c r="K23" s="12">
        <f t="shared" si="2"/>
        <v>0</v>
      </c>
      <c r="L23" s="13">
        <v>1200</v>
      </c>
      <c r="M23" s="13">
        <f t="shared" si="3"/>
        <v>72000</v>
      </c>
      <c r="N23" s="12"/>
      <c r="O23" s="12">
        <f t="shared" si="4"/>
        <v>0</v>
      </c>
      <c r="P23" s="12">
        <v>950</v>
      </c>
      <c r="Q23" s="12">
        <f t="shared" si="5"/>
        <v>57000</v>
      </c>
      <c r="R23" s="12"/>
      <c r="S23" s="12">
        <f t="shared" si="6"/>
        <v>0</v>
      </c>
      <c r="T23" s="12"/>
      <c r="U23" s="12">
        <f t="shared" si="7"/>
        <v>0</v>
      </c>
      <c r="V23" s="12"/>
      <c r="W23" s="12">
        <f t="shared" si="8"/>
        <v>0</v>
      </c>
      <c r="X23" s="12"/>
      <c r="Y23" s="12">
        <f t="shared" si="9"/>
        <v>0</v>
      </c>
      <c r="Z23" s="12"/>
      <c r="AA23" s="12">
        <f t="shared" si="10"/>
        <v>0</v>
      </c>
      <c r="AB23" s="9" t="s">
        <v>13</v>
      </c>
    </row>
    <row r="24" spans="1:28" s="2" customFormat="1" x14ac:dyDescent="0.25">
      <c r="A24" s="6">
        <v>20</v>
      </c>
      <c r="B24" s="25" t="s">
        <v>63</v>
      </c>
      <c r="C24" s="8" t="s">
        <v>66</v>
      </c>
      <c r="D24" s="26" t="s">
        <v>51</v>
      </c>
      <c r="E24" s="9">
        <v>1200</v>
      </c>
      <c r="F24" s="9">
        <v>60</v>
      </c>
      <c r="G24" s="11">
        <f t="shared" si="0"/>
        <v>72000</v>
      </c>
      <c r="H24" s="11"/>
      <c r="I24" s="11">
        <f t="shared" si="1"/>
        <v>0</v>
      </c>
      <c r="J24" s="12"/>
      <c r="K24" s="12">
        <f t="shared" si="2"/>
        <v>0</v>
      </c>
      <c r="L24" s="13">
        <v>1200</v>
      </c>
      <c r="M24" s="13">
        <f t="shared" si="3"/>
        <v>72000</v>
      </c>
      <c r="N24" s="12"/>
      <c r="O24" s="12">
        <f t="shared" si="4"/>
        <v>0</v>
      </c>
      <c r="P24" s="13">
        <v>1150</v>
      </c>
      <c r="Q24" s="12">
        <f t="shared" si="5"/>
        <v>69000</v>
      </c>
      <c r="R24" s="12"/>
      <c r="S24" s="12">
        <f t="shared" si="6"/>
        <v>0</v>
      </c>
      <c r="T24" s="12"/>
      <c r="U24" s="12">
        <f t="shared" si="7"/>
        <v>0</v>
      </c>
      <c r="V24" s="12"/>
      <c r="W24" s="12">
        <f t="shared" si="8"/>
        <v>0</v>
      </c>
      <c r="X24" s="12"/>
      <c r="Y24" s="12">
        <f t="shared" si="9"/>
        <v>0</v>
      </c>
      <c r="Z24" s="12"/>
      <c r="AA24" s="12">
        <f t="shared" si="10"/>
        <v>0</v>
      </c>
      <c r="AB24" s="9" t="s">
        <v>13</v>
      </c>
    </row>
    <row r="25" spans="1:28" s="2" customFormat="1" ht="26.2" x14ac:dyDescent="0.25">
      <c r="A25" s="6">
        <v>21</v>
      </c>
      <c r="B25" s="8" t="s">
        <v>67</v>
      </c>
      <c r="C25" s="23" t="s">
        <v>68</v>
      </c>
      <c r="D25" s="9" t="s">
        <v>51</v>
      </c>
      <c r="E25" s="9">
        <v>71800</v>
      </c>
      <c r="F25" s="9">
        <v>10</v>
      </c>
      <c r="G25" s="11">
        <f t="shared" si="0"/>
        <v>718000</v>
      </c>
      <c r="H25" s="11"/>
      <c r="I25" s="11">
        <f t="shared" si="1"/>
        <v>0</v>
      </c>
      <c r="J25" s="12"/>
      <c r="K25" s="12">
        <f t="shared" si="2"/>
        <v>0</v>
      </c>
      <c r="L25" s="12"/>
      <c r="M25" s="12">
        <f t="shared" si="3"/>
        <v>0</v>
      </c>
      <c r="N25" s="12"/>
      <c r="O25" s="12">
        <f t="shared" si="4"/>
        <v>0</v>
      </c>
      <c r="P25" s="12"/>
      <c r="Q25" s="12">
        <f t="shared" si="5"/>
        <v>0</v>
      </c>
      <c r="R25" s="12"/>
      <c r="S25" s="12">
        <f t="shared" si="6"/>
        <v>0</v>
      </c>
      <c r="T25" s="13">
        <v>61100</v>
      </c>
      <c r="U25" s="13">
        <f t="shared" si="7"/>
        <v>611000</v>
      </c>
      <c r="V25" s="12"/>
      <c r="W25" s="12">
        <f t="shared" si="8"/>
        <v>0</v>
      </c>
      <c r="X25" s="12"/>
      <c r="Y25" s="12">
        <f t="shared" si="9"/>
        <v>0</v>
      </c>
      <c r="Z25" s="12"/>
      <c r="AA25" s="12">
        <f t="shared" si="10"/>
        <v>0</v>
      </c>
      <c r="AB25" s="9" t="s">
        <v>15</v>
      </c>
    </row>
    <row r="26" spans="1:28" s="2" customFormat="1" ht="26.2" x14ac:dyDescent="0.3">
      <c r="A26" s="6">
        <v>22</v>
      </c>
      <c r="B26" s="7" t="s">
        <v>69</v>
      </c>
      <c r="C26" s="23" t="s">
        <v>70</v>
      </c>
      <c r="D26" s="9" t="s">
        <v>51</v>
      </c>
      <c r="E26" s="9">
        <v>196700</v>
      </c>
      <c r="F26" s="9">
        <v>10</v>
      </c>
      <c r="G26" s="11">
        <f t="shared" si="0"/>
        <v>1967000</v>
      </c>
      <c r="H26" s="11"/>
      <c r="I26" s="11">
        <f t="shared" si="1"/>
        <v>0</v>
      </c>
      <c r="J26" s="12"/>
      <c r="K26" s="12">
        <f t="shared" si="2"/>
        <v>0</v>
      </c>
      <c r="L26" s="12"/>
      <c r="M26" s="12">
        <f t="shared" si="3"/>
        <v>0</v>
      </c>
      <c r="N26" s="12"/>
      <c r="O26" s="12">
        <f t="shared" si="4"/>
        <v>0</v>
      </c>
      <c r="P26" s="12"/>
      <c r="Q26" s="12">
        <f t="shared" si="5"/>
        <v>0</v>
      </c>
      <c r="R26" s="12"/>
      <c r="S26" s="12">
        <f t="shared" si="6"/>
        <v>0</v>
      </c>
      <c r="T26" s="13">
        <v>167200</v>
      </c>
      <c r="U26" s="13">
        <f t="shared" si="7"/>
        <v>1672000</v>
      </c>
      <c r="V26" s="12"/>
      <c r="W26" s="12">
        <f t="shared" si="8"/>
        <v>0</v>
      </c>
      <c r="X26" s="12"/>
      <c r="Y26" s="12">
        <f t="shared" si="9"/>
        <v>0</v>
      </c>
      <c r="Z26" s="12"/>
      <c r="AA26" s="12">
        <f t="shared" si="10"/>
        <v>0</v>
      </c>
      <c r="AB26" s="9" t="s">
        <v>15</v>
      </c>
    </row>
    <row r="27" spans="1:28" s="2" customFormat="1" ht="39.299999999999997" x14ac:dyDescent="0.25">
      <c r="A27" s="6">
        <v>23</v>
      </c>
      <c r="B27" s="18" t="s">
        <v>71</v>
      </c>
      <c r="C27" s="23" t="s">
        <v>72</v>
      </c>
      <c r="D27" s="9" t="s">
        <v>51</v>
      </c>
      <c r="E27" s="9">
        <v>68300</v>
      </c>
      <c r="F27" s="9">
        <v>20</v>
      </c>
      <c r="G27" s="11">
        <f t="shared" si="0"/>
        <v>1366000</v>
      </c>
      <c r="H27" s="11"/>
      <c r="I27" s="11">
        <f t="shared" si="1"/>
        <v>0</v>
      </c>
      <c r="J27" s="12"/>
      <c r="K27" s="12">
        <f t="shared" si="2"/>
        <v>0</v>
      </c>
      <c r="L27" s="12"/>
      <c r="M27" s="12">
        <f t="shared" si="3"/>
        <v>0</v>
      </c>
      <c r="N27" s="12"/>
      <c r="O27" s="12">
        <f t="shared" si="4"/>
        <v>0</v>
      </c>
      <c r="P27" s="12"/>
      <c r="Q27" s="12">
        <f t="shared" si="5"/>
        <v>0</v>
      </c>
      <c r="R27" s="12"/>
      <c r="S27" s="12">
        <f t="shared" si="6"/>
        <v>0</v>
      </c>
      <c r="T27" s="13">
        <v>60000</v>
      </c>
      <c r="U27" s="13">
        <f t="shared" si="7"/>
        <v>1200000</v>
      </c>
      <c r="V27" s="12"/>
      <c r="W27" s="12">
        <f t="shared" si="8"/>
        <v>0</v>
      </c>
      <c r="X27" s="12"/>
      <c r="Y27" s="12">
        <f t="shared" si="9"/>
        <v>0</v>
      </c>
      <c r="Z27" s="12"/>
      <c r="AA27" s="12">
        <f t="shared" si="10"/>
        <v>0</v>
      </c>
      <c r="AB27" s="9" t="s">
        <v>15</v>
      </c>
    </row>
    <row r="28" spans="1:28" s="2" customFormat="1" ht="78.55" x14ac:dyDescent="0.3">
      <c r="A28" s="6">
        <v>24</v>
      </c>
      <c r="B28" s="28" t="s">
        <v>73</v>
      </c>
      <c r="C28" s="23" t="s">
        <v>74</v>
      </c>
      <c r="D28" s="9" t="s">
        <v>27</v>
      </c>
      <c r="E28" s="9">
        <v>60300</v>
      </c>
      <c r="F28" s="9">
        <v>2</v>
      </c>
      <c r="G28" s="11">
        <f t="shared" si="0"/>
        <v>120600</v>
      </c>
      <c r="H28" s="11"/>
      <c r="I28" s="11">
        <f t="shared" si="1"/>
        <v>0</v>
      </c>
      <c r="J28" s="12"/>
      <c r="K28" s="12">
        <f t="shared" si="2"/>
        <v>0</v>
      </c>
      <c r="L28" s="12"/>
      <c r="M28" s="12">
        <f t="shared" si="3"/>
        <v>0</v>
      </c>
      <c r="N28" s="12"/>
      <c r="O28" s="12">
        <f t="shared" si="4"/>
        <v>0</v>
      </c>
      <c r="P28" s="12"/>
      <c r="Q28" s="12">
        <f t="shared" si="5"/>
        <v>0</v>
      </c>
      <c r="R28" s="12"/>
      <c r="S28" s="12">
        <f t="shared" si="6"/>
        <v>0</v>
      </c>
      <c r="T28" s="13">
        <v>51300</v>
      </c>
      <c r="U28" s="13">
        <f t="shared" si="7"/>
        <v>102600</v>
      </c>
      <c r="V28" s="12"/>
      <c r="W28" s="12">
        <f t="shared" si="8"/>
        <v>0</v>
      </c>
      <c r="X28" s="12"/>
      <c r="Y28" s="12">
        <f t="shared" si="9"/>
        <v>0</v>
      </c>
      <c r="Z28" s="12"/>
      <c r="AA28" s="12">
        <f t="shared" si="10"/>
        <v>0</v>
      </c>
      <c r="AB28" s="9" t="s">
        <v>15</v>
      </c>
    </row>
    <row r="29" spans="1:28" s="2" customFormat="1" x14ac:dyDescent="0.3">
      <c r="A29" s="6">
        <v>25</v>
      </c>
      <c r="B29" s="23" t="s">
        <v>75</v>
      </c>
      <c r="C29" s="23" t="s">
        <v>76</v>
      </c>
      <c r="D29" s="9" t="s">
        <v>51</v>
      </c>
      <c r="E29" s="9">
        <v>92690</v>
      </c>
      <c r="F29" s="9">
        <v>20</v>
      </c>
      <c r="G29" s="11">
        <f t="shared" si="0"/>
        <v>1853800</v>
      </c>
      <c r="H29" s="11">
        <v>92690</v>
      </c>
      <c r="I29" s="11">
        <f t="shared" si="1"/>
        <v>1853800</v>
      </c>
      <c r="J29" s="12"/>
      <c r="K29" s="12">
        <f t="shared" si="2"/>
        <v>0</v>
      </c>
      <c r="L29" s="12"/>
      <c r="M29" s="12">
        <f t="shared" si="3"/>
        <v>0</v>
      </c>
      <c r="N29" s="12"/>
      <c r="O29" s="12">
        <f t="shared" si="4"/>
        <v>0</v>
      </c>
      <c r="P29" s="12"/>
      <c r="Q29" s="12">
        <f t="shared" si="5"/>
        <v>0</v>
      </c>
      <c r="R29" s="12"/>
      <c r="S29" s="12">
        <f t="shared" si="6"/>
        <v>0</v>
      </c>
      <c r="T29" s="12"/>
      <c r="U29" s="12">
        <f t="shared" si="7"/>
        <v>0</v>
      </c>
      <c r="V29" s="12"/>
      <c r="W29" s="12">
        <f t="shared" si="8"/>
        <v>0</v>
      </c>
      <c r="X29" s="12"/>
      <c r="Y29" s="12">
        <f t="shared" si="9"/>
        <v>0</v>
      </c>
      <c r="Z29" s="12"/>
      <c r="AA29" s="12">
        <f t="shared" si="10"/>
        <v>0</v>
      </c>
      <c r="AB29" s="9" t="s">
        <v>9</v>
      </c>
    </row>
    <row r="30" spans="1:28" s="2" customFormat="1" ht="26.2" x14ac:dyDescent="0.25">
      <c r="A30" s="6">
        <v>26</v>
      </c>
      <c r="B30" s="24" t="s">
        <v>77</v>
      </c>
      <c r="C30" s="23" t="s">
        <v>78</v>
      </c>
      <c r="D30" s="9" t="s">
        <v>51</v>
      </c>
      <c r="E30" s="9">
        <v>49335</v>
      </c>
      <c r="F30" s="9">
        <v>20</v>
      </c>
      <c r="G30" s="11">
        <f t="shared" si="0"/>
        <v>986700</v>
      </c>
      <c r="H30" s="11">
        <v>49335</v>
      </c>
      <c r="I30" s="11">
        <f t="shared" si="1"/>
        <v>986700</v>
      </c>
      <c r="J30" s="12"/>
      <c r="K30" s="12">
        <f t="shared" si="2"/>
        <v>0</v>
      </c>
      <c r="L30" s="12"/>
      <c r="M30" s="12">
        <f t="shared" si="3"/>
        <v>0</v>
      </c>
      <c r="N30" s="12"/>
      <c r="O30" s="12">
        <f t="shared" si="4"/>
        <v>0</v>
      </c>
      <c r="P30" s="12"/>
      <c r="Q30" s="12">
        <f t="shared" si="5"/>
        <v>0</v>
      </c>
      <c r="R30" s="12"/>
      <c r="S30" s="12">
        <f t="shared" si="6"/>
        <v>0</v>
      </c>
      <c r="T30" s="12"/>
      <c r="U30" s="12">
        <f t="shared" si="7"/>
        <v>0</v>
      </c>
      <c r="V30" s="12"/>
      <c r="W30" s="12">
        <f t="shared" si="8"/>
        <v>0</v>
      </c>
      <c r="X30" s="12"/>
      <c r="Y30" s="12">
        <f t="shared" si="9"/>
        <v>0</v>
      </c>
      <c r="Z30" s="12"/>
      <c r="AA30" s="12">
        <f t="shared" si="10"/>
        <v>0</v>
      </c>
      <c r="AB30" s="9" t="s">
        <v>9</v>
      </c>
    </row>
    <row r="31" spans="1:28" s="2" customFormat="1" ht="49.75" x14ac:dyDescent="0.3">
      <c r="A31" s="6">
        <v>27</v>
      </c>
      <c r="B31" s="23" t="s">
        <v>79</v>
      </c>
      <c r="C31" s="29" t="s">
        <v>80</v>
      </c>
      <c r="D31" s="9" t="s">
        <v>24</v>
      </c>
      <c r="E31" s="9">
        <v>59570</v>
      </c>
      <c r="F31" s="9">
        <v>2</v>
      </c>
      <c r="G31" s="11">
        <f t="shared" si="0"/>
        <v>119140</v>
      </c>
      <c r="H31" s="11">
        <v>59570</v>
      </c>
      <c r="I31" s="11">
        <f t="shared" si="1"/>
        <v>119140</v>
      </c>
      <c r="J31" s="12"/>
      <c r="K31" s="12">
        <f>J31*F31</f>
        <v>0</v>
      </c>
      <c r="L31" s="12"/>
      <c r="M31" s="12">
        <f>L31*F31</f>
        <v>0</v>
      </c>
      <c r="N31" s="12"/>
      <c r="O31" s="12">
        <f t="shared" si="4"/>
        <v>0</v>
      </c>
      <c r="P31" s="12"/>
      <c r="Q31" s="12">
        <f>P31*F31</f>
        <v>0</v>
      </c>
      <c r="R31" s="12"/>
      <c r="S31" s="12">
        <f>R31*F31</f>
        <v>0</v>
      </c>
      <c r="T31" s="12"/>
      <c r="U31" s="12">
        <f>T31*F31</f>
        <v>0</v>
      </c>
      <c r="V31" s="12"/>
      <c r="W31" s="12">
        <f>V31*F31</f>
        <v>0</v>
      </c>
      <c r="X31" s="12"/>
      <c r="Y31" s="12">
        <f t="shared" si="9"/>
        <v>0</v>
      </c>
      <c r="Z31" s="12"/>
      <c r="AA31" s="12">
        <f>Z31*F31</f>
        <v>0</v>
      </c>
      <c r="AB31" s="9" t="s">
        <v>9</v>
      </c>
    </row>
    <row r="32" spans="1:28" s="2" customFormat="1" ht="26.2" x14ac:dyDescent="0.25">
      <c r="A32" s="6">
        <v>28</v>
      </c>
      <c r="B32" s="30" t="s">
        <v>81</v>
      </c>
      <c r="C32" s="23" t="s">
        <v>82</v>
      </c>
      <c r="D32" s="9" t="s">
        <v>51</v>
      </c>
      <c r="E32" s="9">
        <v>27560</v>
      </c>
      <c r="F32" s="9">
        <v>20</v>
      </c>
      <c r="G32" s="11">
        <f t="shared" si="0"/>
        <v>551200</v>
      </c>
      <c r="H32" s="11"/>
      <c r="I32" s="11">
        <f t="shared" si="1"/>
        <v>0</v>
      </c>
      <c r="J32" s="12"/>
      <c r="K32" s="12">
        <f t="shared" si="2"/>
        <v>0</v>
      </c>
      <c r="L32" s="12"/>
      <c r="M32" s="12">
        <f t="shared" si="3"/>
        <v>0</v>
      </c>
      <c r="N32" s="12"/>
      <c r="O32" s="12">
        <f t="shared" si="4"/>
        <v>0</v>
      </c>
      <c r="P32" s="12"/>
      <c r="Q32" s="12">
        <f t="shared" si="5"/>
        <v>0</v>
      </c>
      <c r="R32" s="13">
        <v>25585</v>
      </c>
      <c r="S32" s="13">
        <f t="shared" ref="S32:S34" si="11">R32*F32</f>
        <v>511700</v>
      </c>
      <c r="T32" s="12"/>
      <c r="U32" s="12">
        <f t="shared" si="7"/>
        <v>0</v>
      </c>
      <c r="V32" s="12"/>
      <c r="W32" s="12">
        <f t="shared" si="8"/>
        <v>0</v>
      </c>
      <c r="X32" s="12"/>
      <c r="Y32" s="12">
        <f t="shared" si="9"/>
        <v>0</v>
      </c>
      <c r="Z32" s="13">
        <v>27560</v>
      </c>
      <c r="AA32" s="13">
        <f t="shared" si="10"/>
        <v>551200</v>
      </c>
      <c r="AB32" s="9" t="s">
        <v>14</v>
      </c>
    </row>
    <row r="33" spans="1:28" s="2" customFormat="1" ht="26.2" x14ac:dyDescent="0.3">
      <c r="A33" s="6">
        <v>29</v>
      </c>
      <c r="B33" s="23" t="s">
        <v>81</v>
      </c>
      <c r="C33" s="23" t="s">
        <v>83</v>
      </c>
      <c r="D33" s="9" t="s">
        <v>51</v>
      </c>
      <c r="E33" s="31">
        <v>18010</v>
      </c>
      <c r="F33" s="9">
        <v>10</v>
      </c>
      <c r="G33" s="11">
        <f t="shared" si="0"/>
        <v>180100</v>
      </c>
      <c r="H33" s="11"/>
      <c r="I33" s="11">
        <f t="shared" si="1"/>
        <v>0</v>
      </c>
      <c r="J33" s="12"/>
      <c r="K33" s="12">
        <f t="shared" si="2"/>
        <v>0</v>
      </c>
      <c r="L33" s="12"/>
      <c r="M33" s="12">
        <f t="shared" si="3"/>
        <v>0</v>
      </c>
      <c r="N33" s="12"/>
      <c r="O33" s="12">
        <f t="shared" si="4"/>
        <v>0</v>
      </c>
      <c r="P33" s="12"/>
      <c r="Q33" s="12">
        <f t="shared" si="5"/>
        <v>0</v>
      </c>
      <c r="R33" s="13">
        <v>16010</v>
      </c>
      <c r="S33" s="13">
        <f t="shared" si="11"/>
        <v>160100</v>
      </c>
      <c r="T33" s="12"/>
      <c r="U33" s="12">
        <f t="shared" si="7"/>
        <v>0</v>
      </c>
      <c r="V33" s="12"/>
      <c r="W33" s="12">
        <f t="shared" si="8"/>
        <v>0</v>
      </c>
      <c r="X33" s="12"/>
      <c r="Y33" s="12">
        <f t="shared" si="9"/>
        <v>0</v>
      </c>
      <c r="Z33" s="13">
        <v>18010</v>
      </c>
      <c r="AA33" s="13">
        <f t="shared" si="10"/>
        <v>180100</v>
      </c>
      <c r="AB33" s="9" t="s">
        <v>14</v>
      </c>
    </row>
    <row r="34" spans="1:28" s="2" customFormat="1" ht="26.2" x14ac:dyDescent="0.3">
      <c r="A34" s="6">
        <v>30</v>
      </c>
      <c r="B34" s="23" t="s">
        <v>81</v>
      </c>
      <c r="C34" s="23" t="s">
        <v>84</v>
      </c>
      <c r="D34" s="9" t="s">
        <v>51</v>
      </c>
      <c r="E34" s="31">
        <v>21400</v>
      </c>
      <c r="F34" s="9">
        <v>10</v>
      </c>
      <c r="G34" s="11">
        <f t="shared" si="0"/>
        <v>214000</v>
      </c>
      <c r="H34" s="11"/>
      <c r="I34" s="11">
        <f t="shared" si="1"/>
        <v>0</v>
      </c>
      <c r="J34" s="12"/>
      <c r="K34" s="12">
        <f t="shared" si="2"/>
        <v>0</v>
      </c>
      <c r="L34" s="12"/>
      <c r="M34" s="12">
        <f t="shared" si="3"/>
        <v>0</v>
      </c>
      <c r="N34" s="12"/>
      <c r="O34" s="12">
        <f t="shared" si="4"/>
        <v>0</v>
      </c>
      <c r="P34" s="12"/>
      <c r="Q34" s="12">
        <f t="shared" si="5"/>
        <v>0</v>
      </c>
      <c r="R34" s="13">
        <v>21130</v>
      </c>
      <c r="S34" s="13">
        <f t="shared" si="11"/>
        <v>211300</v>
      </c>
      <c r="T34" s="12"/>
      <c r="U34" s="12">
        <f t="shared" si="7"/>
        <v>0</v>
      </c>
      <c r="V34" s="12"/>
      <c r="W34" s="12">
        <f t="shared" si="8"/>
        <v>0</v>
      </c>
      <c r="X34" s="12"/>
      <c r="Y34" s="12">
        <f t="shared" si="9"/>
        <v>0</v>
      </c>
      <c r="Z34" s="13">
        <v>21400</v>
      </c>
      <c r="AA34" s="13">
        <f t="shared" si="10"/>
        <v>214000</v>
      </c>
      <c r="AB34" s="9" t="s">
        <v>14</v>
      </c>
    </row>
    <row r="35" spans="1:28" s="2" customFormat="1" x14ac:dyDescent="0.3">
      <c r="A35" s="6">
        <v>31</v>
      </c>
      <c r="B35" s="23" t="s">
        <v>85</v>
      </c>
      <c r="C35" s="23" t="s">
        <v>86</v>
      </c>
      <c r="D35" s="9" t="s">
        <v>51</v>
      </c>
      <c r="E35" s="9">
        <v>450</v>
      </c>
      <c r="F35" s="9">
        <v>5</v>
      </c>
      <c r="G35" s="11">
        <f t="shared" si="0"/>
        <v>2250</v>
      </c>
      <c r="H35" s="11"/>
      <c r="I35" s="11">
        <f t="shared" si="1"/>
        <v>0</v>
      </c>
      <c r="J35" s="12"/>
      <c r="K35" s="12">
        <f t="shared" si="2"/>
        <v>0</v>
      </c>
      <c r="L35" s="13">
        <v>450</v>
      </c>
      <c r="M35" s="13">
        <f t="shared" si="3"/>
        <v>2250</v>
      </c>
      <c r="N35" s="12"/>
      <c r="O35" s="12">
        <f t="shared" si="4"/>
        <v>0</v>
      </c>
      <c r="P35" s="12">
        <v>138</v>
      </c>
      <c r="Q35" s="12">
        <f t="shared" si="5"/>
        <v>690</v>
      </c>
      <c r="R35" s="12"/>
      <c r="S35" s="12">
        <f t="shared" si="6"/>
        <v>0</v>
      </c>
      <c r="T35" s="12"/>
      <c r="U35" s="12">
        <f t="shared" si="7"/>
        <v>0</v>
      </c>
      <c r="V35" s="12"/>
      <c r="W35" s="12">
        <f t="shared" si="8"/>
        <v>0</v>
      </c>
      <c r="X35" s="12"/>
      <c r="Y35" s="12">
        <f t="shared" si="9"/>
        <v>0</v>
      </c>
      <c r="Z35" s="13"/>
      <c r="AA35" s="13">
        <f t="shared" si="10"/>
        <v>0</v>
      </c>
      <c r="AB35" s="9" t="s">
        <v>13</v>
      </c>
    </row>
    <row r="36" spans="1:28" s="2" customFormat="1" ht="26.2" x14ac:dyDescent="0.3">
      <c r="A36" s="6">
        <v>32</v>
      </c>
      <c r="B36" s="7" t="s">
        <v>87</v>
      </c>
      <c r="C36" s="32" t="s">
        <v>88</v>
      </c>
      <c r="D36" s="9" t="s">
        <v>27</v>
      </c>
      <c r="E36" s="15">
        <v>16000</v>
      </c>
      <c r="F36" s="9">
        <v>30</v>
      </c>
      <c r="G36" s="11">
        <f t="shared" si="0"/>
        <v>480000</v>
      </c>
      <c r="H36" s="11"/>
      <c r="I36" s="11">
        <f t="shared" si="1"/>
        <v>0</v>
      </c>
      <c r="J36" s="12"/>
      <c r="K36" s="12">
        <f>J36*F36</f>
        <v>0</v>
      </c>
      <c r="L36" s="13"/>
      <c r="M36" s="13">
        <f>L36*F36</f>
        <v>0</v>
      </c>
      <c r="N36" s="12"/>
      <c r="O36" s="12">
        <f t="shared" si="4"/>
        <v>0</v>
      </c>
      <c r="P36" s="13">
        <v>15450</v>
      </c>
      <c r="Q36" s="12">
        <f t="shared" si="5"/>
        <v>463500</v>
      </c>
      <c r="R36" s="12"/>
      <c r="S36" s="12">
        <f>R36*F36</f>
        <v>0</v>
      </c>
      <c r="T36" s="12"/>
      <c r="U36" s="12">
        <f>T36*F36</f>
        <v>0</v>
      </c>
      <c r="V36" s="12"/>
      <c r="W36" s="12">
        <f>V36*F36</f>
        <v>0</v>
      </c>
      <c r="X36" s="12"/>
      <c r="Y36" s="12">
        <f t="shared" si="9"/>
        <v>0</v>
      </c>
      <c r="Z36" s="13"/>
      <c r="AA36" s="13">
        <f>Z36*F36</f>
        <v>0</v>
      </c>
      <c r="AB36" s="9" t="s">
        <v>13</v>
      </c>
    </row>
    <row r="37" spans="1:28" s="2" customFormat="1" x14ac:dyDescent="0.3">
      <c r="A37" s="6">
        <v>33</v>
      </c>
      <c r="B37" s="23" t="s">
        <v>89</v>
      </c>
      <c r="C37" s="23" t="s">
        <v>90</v>
      </c>
      <c r="D37" s="9" t="s">
        <v>27</v>
      </c>
      <c r="E37" s="9">
        <v>6500</v>
      </c>
      <c r="F37" s="9">
        <v>30</v>
      </c>
      <c r="G37" s="11">
        <f t="shared" si="0"/>
        <v>195000</v>
      </c>
      <c r="H37" s="11"/>
      <c r="I37" s="11">
        <f t="shared" si="1"/>
        <v>0</v>
      </c>
      <c r="J37" s="12"/>
      <c r="K37" s="12">
        <f t="shared" si="2"/>
        <v>0</v>
      </c>
      <c r="L37" s="13">
        <v>6500</v>
      </c>
      <c r="M37" s="13">
        <f t="shared" si="3"/>
        <v>195000</v>
      </c>
      <c r="N37" s="12"/>
      <c r="O37" s="12">
        <f t="shared" si="4"/>
        <v>0</v>
      </c>
      <c r="P37" s="12"/>
      <c r="Q37" s="12">
        <f t="shared" si="5"/>
        <v>0</v>
      </c>
      <c r="R37" s="12"/>
      <c r="S37" s="12">
        <f t="shared" si="6"/>
        <v>0</v>
      </c>
      <c r="T37" s="12"/>
      <c r="U37" s="12">
        <f t="shared" si="7"/>
        <v>0</v>
      </c>
      <c r="V37" s="12"/>
      <c r="W37" s="12">
        <f t="shared" si="8"/>
        <v>0</v>
      </c>
      <c r="X37" s="12"/>
      <c r="Y37" s="12">
        <f t="shared" si="9"/>
        <v>0</v>
      </c>
      <c r="Z37" s="13"/>
      <c r="AA37" s="13">
        <f t="shared" si="10"/>
        <v>0</v>
      </c>
      <c r="AB37" s="9" t="s">
        <v>11</v>
      </c>
    </row>
    <row r="38" spans="1:28" s="2" customFormat="1" ht="26.2" x14ac:dyDescent="0.25">
      <c r="A38" s="6">
        <v>34</v>
      </c>
      <c r="B38" s="24" t="s">
        <v>91</v>
      </c>
      <c r="C38" s="24" t="s">
        <v>92</v>
      </c>
      <c r="D38" s="9" t="s">
        <v>27</v>
      </c>
      <c r="E38" s="9">
        <v>56750</v>
      </c>
      <c r="F38" s="9">
        <v>6</v>
      </c>
      <c r="G38" s="11">
        <f t="shared" si="0"/>
        <v>340500</v>
      </c>
      <c r="H38" s="11"/>
      <c r="I38" s="11">
        <f t="shared" si="1"/>
        <v>0</v>
      </c>
      <c r="J38" s="12"/>
      <c r="K38" s="12">
        <f t="shared" si="2"/>
        <v>0</v>
      </c>
      <c r="L38" s="13"/>
      <c r="M38" s="13">
        <f t="shared" si="3"/>
        <v>0</v>
      </c>
      <c r="N38" s="12"/>
      <c r="O38" s="12">
        <f t="shared" si="4"/>
        <v>0</v>
      </c>
      <c r="P38" s="12"/>
      <c r="Q38" s="12">
        <f t="shared" si="5"/>
        <v>0</v>
      </c>
      <c r="R38" s="12"/>
      <c r="S38" s="12">
        <f t="shared" si="6"/>
        <v>0</v>
      </c>
      <c r="T38" s="12"/>
      <c r="U38" s="12">
        <f t="shared" si="7"/>
        <v>0</v>
      </c>
      <c r="V38" s="13">
        <v>55250</v>
      </c>
      <c r="W38" s="12">
        <f t="shared" si="8"/>
        <v>331500</v>
      </c>
      <c r="X38" s="12"/>
      <c r="Y38" s="12">
        <f t="shared" si="9"/>
        <v>0</v>
      </c>
      <c r="Z38" s="13">
        <v>56750</v>
      </c>
      <c r="AA38" s="13">
        <f t="shared" si="10"/>
        <v>340500</v>
      </c>
      <c r="AB38" s="9" t="s">
        <v>16</v>
      </c>
    </row>
    <row r="39" spans="1:28" s="2" customFormat="1" x14ac:dyDescent="0.25">
      <c r="A39" s="6">
        <v>35</v>
      </c>
      <c r="B39" s="24" t="s">
        <v>93</v>
      </c>
      <c r="C39" s="24" t="s">
        <v>94</v>
      </c>
      <c r="D39" s="9" t="s">
        <v>27</v>
      </c>
      <c r="E39" s="9">
        <v>103000</v>
      </c>
      <c r="F39" s="9">
        <v>6</v>
      </c>
      <c r="G39" s="11">
        <f t="shared" si="0"/>
        <v>618000</v>
      </c>
      <c r="H39" s="11"/>
      <c r="I39" s="11">
        <f t="shared" si="1"/>
        <v>0</v>
      </c>
      <c r="J39" s="12"/>
      <c r="K39" s="12">
        <f t="shared" si="2"/>
        <v>0</v>
      </c>
      <c r="L39" s="13">
        <v>46500</v>
      </c>
      <c r="M39" s="13">
        <f t="shared" si="3"/>
        <v>279000</v>
      </c>
      <c r="N39" s="12"/>
      <c r="O39" s="12">
        <f t="shared" si="4"/>
        <v>0</v>
      </c>
      <c r="P39" s="12"/>
      <c r="Q39" s="12">
        <f t="shared" si="5"/>
        <v>0</v>
      </c>
      <c r="R39" s="12"/>
      <c r="S39" s="12">
        <f t="shared" si="6"/>
        <v>0</v>
      </c>
      <c r="T39" s="12"/>
      <c r="U39" s="12">
        <f t="shared" si="7"/>
        <v>0</v>
      </c>
      <c r="V39" s="13">
        <v>102000</v>
      </c>
      <c r="W39" s="12">
        <f t="shared" si="8"/>
        <v>612000</v>
      </c>
      <c r="X39" s="12"/>
      <c r="Y39" s="12">
        <f t="shared" si="9"/>
        <v>0</v>
      </c>
      <c r="Z39" s="13">
        <v>103000</v>
      </c>
      <c r="AA39" s="13">
        <f t="shared" si="10"/>
        <v>618000</v>
      </c>
      <c r="AB39" s="9" t="s">
        <v>16</v>
      </c>
    </row>
    <row r="40" spans="1:28" s="2" customFormat="1" x14ac:dyDescent="0.3">
      <c r="A40" s="6">
        <v>36</v>
      </c>
      <c r="B40" s="23" t="s">
        <v>95</v>
      </c>
      <c r="C40" s="23" t="s">
        <v>96</v>
      </c>
      <c r="D40" s="9" t="s">
        <v>27</v>
      </c>
      <c r="E40" s="9">
        <v>1250</v>
      </c>
      <c r="F40" s="9">
        <v>10</v>
      </c>
      <c r="G40" s="11">
        <f t="shared" si="0"/>
        <v>12500</v>
      </c>
      <c r="H40" s="11"/>
      <c r="I40" s="11">
        <f t="shared" si="1"/>
        <v>0</v>
      </c>
      <c r="J40" s="12"/>
      <c r="K40" s="12">
        <f t="shared" si="2"/>
        <v>0</v>
      </c>
      <c r="L40" s="13">
        <v>1250</v>
      </c>
      <c r="M40" s="13">
        <f t="shared" si="3"/>
        <v>12500</v>
      </c>
      <c r="N40" s="12"/>
      <c r="O40" s="12">
        <f t="shared" si="4"/>
        <v>0</v>
      </c>
      <c r="P40" s="12"/>
      <c r="Q40" s="12">
        <f t="shared" si="5"/>
        <v>0</v>
      </c>
      <c r="R40" s="12"/>
      <c r="S40" s="12">
        <f t="shared" si="6"/>
        <v>0</v>
      </c>
      <c r="T40" s="12"/>
      <c r="U40" s="12">
        <f t="shared" si="7"/>
        <v>0</v>
      </c>
      <c r="V40" s="12"/>
      <c r="W40" s="12">
        <f t="shared" si="8"/>
        <v>0</v>
      </c>
      <c r="X40" s="12"/>
      <c r="Y40" s="12">
        <f t="shared" si="9"/>
        <v>0</v>
      </c>
      <c r="Z40" s="12"/>
      <c r="AA40" s="12">
        <f t="shared" si="10"/>
        <v>0</v>
      </c>
      <c r="AB40" s="9" t="s">
        <v>11</v>
      </c>
    </row>
    <row r="41" spans="1:28" s="2" customFormat="1" x14ac:dyDescent="0.3">
      <c r="A41" s="6">
        <v>37</v>
      </c>
      <c r="B41" s="23" t="s">
        <v>97</v>
      </c>
      <c r="C41" s="23" t="s">
        <v>96</v>
      </c>
      <c r="D41" s="9" t="s">
        <v>27</v>
      </c>
      <c r="E41" s="9">
        <v>780</v>
      </c>
      <c r="F41" s="9">
        <v>6</v>
      </c>
      <c r="G41" s="11">
        <f t="shared" si="0"/>
        <v>4680</v>
      </c>
      <c r="H41" s="11"/>
      <c r="I41" s="11">
        <f t="shared" si="1"/>
        <v>0</v>
      </c>
      <c r="J41" s="12"/>
      <c r="K41" s="12">
        <f t="shared" si="2"/>
        <v>0</v>
      </c>
      <c r="L41" s="13">
        <v>780</v>
      </c>
      <c r="M41" s="13">
        <f t="shared" si="3"/>
        <v>4680</v>
      </c>
      <c r="N41" s="12"/>
      <c r="O41" s="12">
        <f t="shared" si="4"/>
        <v>0</v>
      </c>
      <c r="P41" s="12"/>
      <c r="Q41" s="12">
        <f t="shared" si="5"/>
        <v>0</v>
      </c>
      <c r="R41" s="12"/>
      <c r="S41" s="12">
        <f t="shared" si="6"/>
        <v>0</v>
      </c>
      <c r="T41" s="12"/>
      <c r="U41" s="12">
        <f t="shared" si="7"/>
        <v>0</v>
      </c>
      <c r="V41" s="12"/>
      <c r="W41" s="12">
        <f t="shared" si="8"/>
        <v>0</v>
      </c>
      <c r="X41" s="12"/>
      <c r="Y41" s="12">
        <f t="shared" si="9"/>
        <v>0</v>
      </c>
      <c r="Z41" s="12"/>
      <c r="AA41" s="12">
        <f t="shared" si="10"/>
        <v>0</v>
      </c>
      <c r="AB41" s="9" t="s">
        <v>11</v>
      </c>
    </row>
    <row r="42" spans="1:28" s="2" customFormat="1" x14ac:dyDescent="0.3">
      <c r="A42" s="6">
        <v>38</v>
      </c>
      <c r="B42" s="23" t="s">
        <v>98</v>
      </c>
      <c r="C42" s="23" t="s">
        <v>96</v>
      </c>
      <c r="D42" s="9" t="s">
        <v>27</v>
      </c>
      <c r="E42" s="9">
        <v>650</v>
      </c>
      <c r="F42" s="9">
        <v>4</v>
      </c>
      <c r="G42" s="11">
        <f t="shared" si="0"/>
        <v>2600</v>
      </c>
      <c r="H42" s="11"/>
      <c r="I42" s="11">
        <f t="shared" si="1"/>
        <v>0</v>
      </c>
      <c r="J42" s="12"/>
      <c r="K42" s="12">
        <f t="shared" si="2"/>
        <v>0</v>
      </c>
      <c r="L42" s="13">
        <v>650</v>
      </c>
      <c r="M42" s="13">
        <f t="shared" si="3"/>
        <v>2600</v>
      </c>
      <c r="N42" s="12"/>
      <c r="O42" s="12">
        <f t="shared" si="4"/>
        <v>0</v>
      </c>
      <c r="P42" s="12"/>
      <c r="Q42" s="12">
        <f t="shared" si="5"/>
        <v>0</v>
      </c>
      <c r="R42" s="12"/>
      <c r="S42" s="12">
        <f t="shared" si="6"/>
        <v>0</v>
      </c>
      <c r="T42" s="12"/>
      <c r="U42" s="12">
        <f t="shared" si="7"/>
        <v>0</v>
      </c>
      <c r="V42" s="12"/>
      <c r="W42" s="12">
        <f t="shared" si="8"/>
        <v>0</v>
      </c>
      <c r="X42" s="12"/>
      <c r="Y42" s="12">
        <f t="shared" si="9"/>
        <v>0</v>
      </c>
      <c r="Z42" s="12"/>
      <c r="AA42" s="12">
        <f t="shared" si="10"/>
        <v>0</v>
      </c>
      <c r="AB42" s="9" t="s">
        <v>11</v>
      </c>
    </row>
    <row r="43" spans="1:28" s="2" customFormat="1" x14ac:dyDescent="0.3">
      <c r="A43" s="6">
        <v>39</v>
      </c>
      <c r="B43" s="23" t="s">
        <v>99</v>
      </c>
      <c r="C43" s="23" t="s">
        <v>96</v>
      </c>
      <c r="D43" s="9" t="s">
        <v>27</v>
      </c>
      <c r="E43" s="9">
        <v>650</v>
      </c>
      <c r="F43" s="9">
        <v>4</v>
      </c>
      <c r="G43" s="11">
        <f t="shared" si="0"/>
        <v>2600</v>
      </c>
      <c r="H43" s="12"/>
      <c r="I43" s="11">
        <f t="shared" si="1"/>
        <v>0</v>
      </c>
      <c r="J43" s="12"/>
      <c r="K43" s="12">
        <f t="shared" si="2"/>
        <v>0</v>
      </c>
      <c r="L43" s="13">
        <v>650</v>
      </c>
      <c r="M43" s="13">
        <f t="shared" si="3"/>
        <v>2600</v>
      </c>
      <c r="N43" s="12"/>
      <c r="O43" s="12">
        <f t="shared" si="4"/>
        <v>0</v>
      </c>
      <c r="P43" s="12"/>
      <c r="Q43" s="12">
        <f t="shared" si="5"/>
        <v>0</v>
      </c>
      <c r="R43" s="12"/>
      <c r="S43" s="12">
        <f t="shared" si="6"/>
        <v>0</v>
      </c>
      <c r="T43" s="12"/>
      <c r="U43" s="12">
        <f t="shared" si="7"/>
        <v>0</v>
      </c>
      <c r="V43" s="12"/>
      <c r="W43" s="12">
        <f t="shared" si="8"/>
        <v>0</v>
      </c>
      <c r="X43" s="12"/>
      <c r="Y43" s="12">
        <f t="shared" si="9"/>
        <v>0</v>
      </c>
      <c r="Z43" s="12"/>
      <c r="AA43" s="12">
        <f t="shared" si="10"/>
        <v>0</v>
      </c>
      <c r="AB43" s="9" t="s">
        <v>11</v>
      </c>
    </row>
    <row r="44" spans="1:28" s="2" customFormat="1" ht="26.2" x14ac:dyDescent="0.3">
      <c r="A44" s="6">
        <v>40</v>
      </c>
      <c r="B44" s="23" t="s">
        <v>100</v>
      </c>
      <c r="C44" s="23" t="s">
        <v>101</v>
      </c>
      <c r="D44" s="9" t="s">
        <v>27</v>
      </c>
      <c r="E44" s="9">
        <v>35000</v>
      </c>
      <c r="F44" s="9">
        <v>15</v>
      </c>
      <c r="G44" s="11">
        <f t="shared" si="0"/>
        <v>525000</v>
      </c>
      <c r="H44" s="12"/>
      <c r="I44" s="11">
        <f t="shared" si="1"/>
        <v>0</v>
      </c>
      <c r="J44" s="12"/>
      <c r="K44" s="12">
        <f t="shared" si="2"/>
        <v>0</v>
      </c>
      <c r="L44" s="13">
        <v>35000</v>
      </c>
      <c r="M44" s="13">
        <f t="shared" si="3"/>
        <v>525000</v>
      </c>
      <c r="N44" s="12"/>
      <c r="O44" s="12">
        <f t="shared" si="4"/>
        <v>0</v>
      </c>
      <c r="P44" s="12"/>
      <c r="Q44" s="12">
        <f t="shared" si="5"/>
        <v>0</v>
      </c>
      <c r="R44" s="12"/>
      <c r="S44" s="12">
        <f t="shared" si="6"/>
        <v>0</v>
      </c>
      <c r="T44" s="12"/>
      <c r="U44" s="12">
        <f t="shared" si="7"/>
        <v>0</v>
      </c>
      <c r="V44" s="12"/>
      <c r="W44" s="12">
        <f t="shared" si="8"/>
        <v>0</v>
      </c>
      <c r="X44" s="12"/>
      <c r="Y44" s="12">
        <f t="shared" si="9"/>
        <v>0</v>
      </c>
      <c r="Z44" s="12"/>
      <c r="AA44" s="12">
        <f t="shared" si="10"/>
        <v>0</v>
      </c>
      <c r="AB44" s="9" t="s">
        <v>11</v>
      </c>
    </row>
    <row r="45" spans="1:28" s="2" customFormat="1" ht="78.55" x14ac:dyDescent="0.25">
      <c r="A45" s="6">
        <v>41</v>
      </c>
      <c r="B45" s="18" t="s">
        <v>102</v>
      </c>
      <c r="C45" s="18" t="s">
        <v>103</v>
      </c>
      <c r="D45" s="9" t="s">
        <v>24</v>
      </c>
      <c r="E45" s="9">
        <v>6300</v>
      </c>
      <c r="F45" s="9">
        <v>10</v>
      </c>
      <c r="G45" s="11">
        <f t="shared" si="0"/>
        <v>63000</v>
      </c>
      <c r="H45" s="12"/>
      <c r="I45" s="11">
        <f t="shared" si="1"/>
        <v>0</v>
      </c>
      <c r="J45" s="12"/>
      <c r="K45" s="12">
        <f t="shared" si="2"/>
        <v>0</v>
      </c>
      <c r="L45" s="12"/>
      <c r="M45" s="12">
        <f t="shared" si="3"/>
        <v>0</v>
      </c>
      <c r="N45" s="12"/>
      <c r="O45" s="12">
        <f t="shared" si="4"/>
        <v>0</v>
      </c>
      <c r="P45" s="12"/>
      <c r="Q45" s="12">
        <f t="shared" si="5"/>
        <v>0</v>
      </c>
      <c r="R45" s="12"/>
      <c r="S45" s="12">
        <f t="shared" si="6"/>
        <v>0</v>
      </c>
      <c r="T45" s="12"/>
      <c r="U45" s="12">
        <f t="shared" si="7"/>
        <v>0</v>
      </c>
      <c r="V45" s="12">
        <v>5000</v>
      </c>
      <c r="W45" s="12">
        <f t="shared" si="8"/>
        <v>50000</v>
      </c>
      <c r="X45" s="12"/>
      <c r="Y45" s="12">
        <f t="shared" si="9"/>
        <v>0</v>
      </c>
      <c r="Z45" s="12">
        <v>6300</v>
      </c>
      <c r="AA45" s="12">
        <f t="shared" si="10"/>
        <v>63000</v>
      </c>
      <c r="AB45" s="9" t="s">
        <v>16</v>
      </c>
    </row>
    <row r="46" spans="1:28" s="2" customFormat="1" ht="170.2" x14ac:dyDescent="0.3">
      <c r="A46" s="6">
        <v>42</v>
      </c>
      <c r="B46" s="7" t="s">
        <v>104</v>
      </c>
      <c r="C46" s="33" t="s">
        <v>105</v>
      </c>
      <c r="D46" s="9" t="s">
        <v>24</v>
      </c>
      <c r="E46" s="17">
        <v>5200</v>
      </c>
      <c r="F46" s="9">
        <v>50</v>
      </c>
      <c r="G46" s="11">
        <f t="shared" si="0"/>
        <v>260000</v>
      </c>
      <c r="H46" s="12"/>
      <c r="I46" s="11">
        <f t="shared" si="1"/>
        <v>0</v>
      </c>
      <c r="J46" s="12"/>
      <c r="K46" s="12">
        <f>J46*F46</f>
        <v>0</v>
      </c>
      <c r="L46" s="12"/>
      <c r="M46" s="12">
        <f>L46*F46</f>
        <v>0</v>
      </c>
      <c r="N46" s="12"/>
      <c r="O46" s="12">
        <f t="shared" si="4"/>
        <v>0</v>
      </c>
      <c r="P46" s="12"/>
      <c r="Q46" s="12">
        <f t="shared" si="5"/>
        <v>0</v>
      </c>
      <c r="R46" s="12"/>
      <c r="S46" s="12">
        <f>R46*F46</f>
        <v>0</v>
      </c>
      <c r="T46" s="12"/>
      <c r="U46" s="12">
        <f>T46*F46</f>
        <v>0</v>
      </c>
      <c r="V46" s="12">
        <v>5100</v>
      </c>
      <c r="W46" s="12">
        <f>V46*F46</f>
        <v>255000</v>
      </c>
      <c r="X46" s="12"/>
      <c r="Y46" s="12">
        <f t="shared" si="9"/>
        <v>0</v>
      </c>
      <c r="Z46" s="12">
        <v>5150</v>
      </c>
      <c r="AA46" s="12">
        <f>Z46*F46</f>
        <v>257500</v>
      </c>
      <c r="AB46" s="9" t="s">
        <v>16</v>
      </c>
    </row>
    <row r="47" spans="1:28" s="2" customFormat="1" ht="26.2" x14ac:dyDescent="0.3">
      <c r="A47" s="6">
        <v>43</v>
      </c>
      <c r="B47" s="32" t="s">
        <v>106</v>
      </c>
      <c r="C47" s="7" t="s">
        <v>107</v>
      </c>
      <c r="D47" s="9" t="s">
        <v>27</v>
      </c>
      <c r="E47" s="34">
        <v>54000</v>
      </c>
      <c r="F47" s="9">
        <v>100</v>
      </c>
      <c r="G47" s="11">
        <f t="shared" si="0"/>
        <v>5400000</v>
      </c>
      <c r="H47" s="11"/>
      <c r="I47" s="11">
        <f t="shared" si="1"/>
        <v>0</v>
      </c>
      <c r="J47" s="12">
        <v>53948</v>
      </c>
      <c r="K47" s="12">
        <f>J47*F47</f>
        <v>5394800</v>
      </c>
      <c r="L47" s="12"/>
      <c r="M47" s="12">
        <f>L47*F47</f>
        <v>0</v>
      </c>
      <c r="N47" s="12"/>
      <c r="O47" s="12">
        <f t="shared" si="4"/>
        <v>0</v>
      </c>
      <c r="P47" s="12"/>
      <c r="Q47" s="12">
        <f t="shared" si="5"/>
        <v>0</v>
      </c>
      <c r="R47" s="12"/>
      <c r="S47" s="12">
        <f>R47*F47</f>
        <v>0</v>
      </c>
      <c r="T47" s="12"/>
      <c r="U47" s="12">
        <f>T47*F47</f>
        <v>0</v>
      </c>
      <c r="V47" s="12"/>
      <c r="W47" s="12">
        <f>V47*F47</f>
        <v>0</v>
      </c>
      <c r="X47" s="12"/>
      <c r="Y47" s="12">
        <f t="shared" si="9"/>
        <v>0</v>
      </c>
      <c r="Z47" s="12"/>
      <c r="AA47" s="12">
        <f>Z47*F47</f>
        <v>0</v>
      </c>
      <c r="AB47" s="9" t="s">
        <v>10</v>
      </c>
    </row>
    <row r="48" spans="1:28" s="2" customFormat="1" ht="183.3" x14ac:dyDescent="0.25">
      <c r="A48" s="6">
        <v>44</v>
      </c>
      <c r="B48" s="7" t="s">
        <v>106</v>
      </c>
      <c r="C48" s="18" t="s">
        <v>108</v>
      </c>
      <c r="D48" s="9" t="s">
        <v>27</v>
      </c>
      <c r="E48" s="17">
        <v>18900</v>
      </c>
      <c r="F48" s="9">
        <v>15</v>
      </c>
      <c r="G48" s="11">
        <f t="shared" si="0"/>
        <v>283500</v>
      </c>
      <c r="H48" s="12"/>
      <c r="I48" s="11">
        <f t="shared" si="1"/>
        <v>0</v>
      </c>
      <c r="J48" s="12"/>
      <c r="K48" s="12">
        <f>J48*F48</f>
        <v>0</v>
      </c>
      <c r="L48" s="35">
        <v>18900</v>
      </c>
      <c r="M48" s="13">
        <f>L48*F48</f>
        <v>283500</v>
      </c>
      <c r="N48" s="36"/>
      <c r="O48" s="12">
        <f t="shared" si="4"/>
        <v>0</v>
      </c>
      <c r="P48" s="36"/>
      <c r="Q48" s="12">
        <f t="shared" si="5"/>
        <v>0</v>
      </c>
      <c r="R48" s="36"/>
      <c r="S48" s="12">
        <f>R48*F48</f>
        <v>0</v>
      </c>
      <c r="T48" s="36"/>
      <c r="U48" s="12">
        <f>T48*F48</f>
        <v>0</v>
      </c>
      <c r="V48" s="36"/>
      <c r="W48" s="12">
        <f>V48*F48</f>
        <v>0</v>
      </c>
      <c r="X48" s="36"/>
      <c r="Y48" s="12">
        <f t="shared" si="9"/>
        <v>0</v>
      </c>
      <c r="Z48" s="36"/>
      <c r="AA48" s="12">
        <f>Z48*F48</f>
        <v>0</v>
      </c>
      <c r="AB48" s="9" t="s">
        <v>11</v>
      </c>
    </row>
    <row r="49" spans="1:28" s="2" customFormat="1" ht="29.45" x14ac:dyDescent="0.3">
      <c r="A49" s="6">
        <v>45</v>
      </c>
      <c r="B49" s="37" t="s">
        <v>109</v>
      </c>
      <c r="C49" s="37" t="s">
        <v>110</v>
      </c>
      <c r="D49" s="6" t="s">
        <v>24</v>
      </c>
      <c r="E49" s="6">
        <v>96750</v>
      </c>
      <c r="F49" s="9">
        <v>2</v>
      </c>
      <c r="G49" s="11">
        <f t="shared" si="0"/>
        <v>193500</v>
      </c>
      <c r="H49" s="11"/>
      <c r="I49" s="11">
        <f t="shared" si="1"/>
        <v>0</v>
      </c>
      <c r="J49" s="38"/>
      <c r="K49" s="12">
        <f t="shared" si="2"/>
        <v>0</v>
      </c>
      <c r="L49" s="39">
        <v>96000</v>
      </c>
      <c r="M49" s="13">
        <f t="shared" si="3"/>
        <v>192000</v>
      </c>
      <c r="N49" s="12"/>
      <c r="O49" s="12">
        <f t="shared" si="4"/>
        <v>0</v>
      </c>
      <c r="P49" s="12"/>
      <c r="Q49" s="12">
        <f t="shared" si="5"/>
        <v>0</v>
      </c>
      <c r="R49" s="38"/>
      <c r="S49" s="12">
        <f t="shared" si="6"/>
        <v>0</v>
      </c>
      <c r="T49" s="12"/>
      <c r="U49" s="12">
        <f t="shared" si="7"/>
        <v>0</v>
      </c>
      <c r="V49" s="12"/>
      <c r="W49" s="12">
        <f t="shared" si="8"/>
        <v>0</v>
      </c>
      <c r="X49" s="12"/>
      <c r="Y49" s="12">
        <f t="shared" si="9"/>
        <v>0</v>
      </c>
      <c r="Z49" s="12"/>
      <c r="AA49" s="12">
        <f t="shared" si="10"/>
        <v>0</v>
      </c>
      <c r="AB49" s="9" t="s">
        <v>11</v>
      </c>
    </row>
    <row r="50" spans="1:28" s="2" customFormat="1" ht="39.299999999999997" x14ac:dyDescent="0.3">
      <c r="A50" s="6">
        <v>46</v>
      </c>
      <c r="B50" s="40" t="s">
        <v>111</v>
      </c>
      <c r="C50" s="40" t="s">
        <v>112</v>
      </c>
      <c r="D50" s="9" t="s">
        <v>113</v>
      </c>
      <c r="E50" s="41">
        <v>23500</v>
      </c>
      <c r="F50" s="9">
        <v>20</v>
      </c>
      <c r="G50" s="11">
        <f t="shared" si="0"/>
        <v>470000</v>
      </c>
      <c r="H50" s="11"/>
      <c r="I50" s="11">
        <f t="shared" si="1"/>
        <v>0</v>
      </c>
      <c r="J50" s="42"/>
      <c r="K50" s="12">
        <f t="shared" si="2"/>
        <v>0</v>
      </c>
      <c r="L50" s="42"/>
      <c r="M50" s="12">
        <f t="shared" si="3"/>
        <v>0</v>
      </c>
      <c r="N50" s="12"/>
      <c r="O50" s="12">
        <f t="shared" si="4"/>
        <v>0</v>
      </c>
      <c r="P50" s="13">
        <v>23400</v>
      </c>
      <c r="Q50" s="12">
        <f t="shared" si="5"/>
        <v>468000</v>
      </c>
      <c r="R50" s="42"/>
      <c r="S50" s="12">
        <f t="shared" si="6"/>
        <v>0</v>
      </c>
      <c r="T50" s="12"/>
      <c r="U50" s="12">
        <f t="shared" si="7"/>
        <v>0</v>
      </c>
      <c r="V50" s="12"/>
      <c r="W50" s="12">
        <f t="shared" si="8"/>
        <v>0</v>
      </c>
      <c r="X50" s="12"/>
      <c r="Y50" s="12">
        <f t="shared" si="9"/>
        <v>0</v>
      </c>
      <c r="Z50" s="12"/>
      <c r="AA50" s="12">
        <f t="shared" si="10"/>
        <v>0</v>
      </c>
      <c r="AB50" s="9" t="s">
        <v>13</v>
      </c>
    </row>
    <row r="51" spans="1:28" s="2" customFormat="1" ht="78.55" x14ac:dyDescent="0.3">
      <c r="A51" s="6">
        <v>47</v>
      </c>
      <c r="B51" s="7" t="s">
        <v>114</v>
      </c>
      <c r="C51" s="7" t="s">
        <v>115</v>
      </c>
      <c r="D51" s="9" t="s">
        <v>113</v>
      </c>
      <c r="E51" s="41">
        <v>33800</v>
      </c>
      <c r="F51" s="9">
        <v>10</v>
      </c>
      <c r="G51" s="11">
        <f t="shared" si="0"/>
        <v>338000</v>
      </c>
      <c r="H51" s="11"/>
      <c r="I51" s="11">
        <f t="shared" si="1"/>
        <v>0</v>
      </c>
      <c r="J51" s="42"/>
      <c r="K51" s="12">
        <f t="shared" si="2"/>
        <v>0</v>
      </c>
      <c r="L51" s="42"/>
      <c r="M51" s="12">
        <f t="shared" si="3"/>
        <v>0</v>
      </c>
      <c r="N51" s="12"/>
      <c r="O51" s="12">
        <f t="shared" si="4"/>
        <v>0</v>
      </c>
      <c r="P51" s="13">
        <v>33750</v>
      </c>
      <c r="Q51" s="12">
        <f t="shared" si="5"/>
        <v>337500</v>
      </c>
      <c r="R51" s="42"/>
      <c r="S51" s="12">
        <f t="shared" si="6"/>
        <v>0</v>
      </c>
      <c r="T51" s="12"/>
      <c r="U51" s="12">
        <f t="shared" si="7"/>
        <v>0</v>
      </c>
      <c r="V51" s="12"/>
      <c r="W51" s="12">
        <f t="shared" si="8"/>
        <v>0</v>
      </c>
      <c r="X51" s="12"/>
      <c r="Y51" s="12">
        <f t="shared" si="9"/>
        <v>0</v>
      </c>
      <c r="Z51" s="12"/>
      <c r="AA51" s="12">
        <f t="shared" si="10"/>
        <v>0</v>
      </c>
      <c r="AB51" s="9" t="s">
        <v>13</v>
      </c>
    </row>
    <row r="52" spans="1:28" s="2" customFormat="1" ht="39.299999999999997" x14ac:dyDescent="0.3">
      <c r="A52" s="6">
        <v>48</v>
      </c>
      <c r="B52" s="7" t="s">
        <v>116</v>
      </c>
      <c r="C52" s="7" t="s">
        <v>117</v>
      </c>
      <c r="D52" s="43" t="s">
        <v>27</v>
      </c>
      <c r="E52" s="41">
        <v>52200</v>
      </c>
      <c r="F52" s="9">
        <v>2</v>
      </c>
      <c r="G52" s="11">
        <f t="shared" si="0"/>
        <v>104400</v>
      </c>
      <c r="H52" s="11"/>
      <c r="I52" s="11">
        <f t="shared" si="1"/>
        <v>0</v>
      </c>
      <c r="J52" s="42"/>
      <c r="K52" s="12">
        <f t="shared" si="2"/>
        <v>0</v>
      </c>
      <c r="L52" s="42"/>
      <c r="M52" s="12">
        <f t="shared" si="3"/>
        <v>0</v>
      </c>
      <c r="N52" s="12"/>
      <c r="O52" s="12">
        <f t="shared" si="4"/>
        <v>0</v>
      </c>
      <c r="P52" s="13">
        <v>52200</v>
      </c>
      <c r="Q52" s="12">
        <f t="shared" si="5"/>
        <v>104400</v>
      </c>
      <c r="R52" s="42"/>
      <c r="S52" s="12">
        <f t="shared" si="6"/>
        <v>0</v>
      </c>
      <c r="T52" s="12"/>
      <c r="U52" s="12">
        <f t="shared" si="7"/>
        <v>0</v>
      </c>
      <c r="V52" s="12"/>
      <c r="W52" s="12">
        <f t="shared" si="8"/>
        <v>0</v>
      </c>
      <c r="X52" s="12"/>
      <c r="Y52" s="12">
        <f t="shared" si="9"/>
        <v>0</v>
      </c>
      <c r="Z52" s="12"/>
      <c r="AA52" s="12">
        <f t="shared" si="10"/>
        <v>0</v>
      </c>
      <c r="AB52" s="9" t="s">
        <v>13</v>
      </c>
    </row>
    <row r="53" spans="1:28" s="2" customFormat="1" ht="39.299999999999997" x14ac:dyDescent="0.3">
      <c r="A53" s="6">
        <v>49</v>
      </c>
      <c r="B53" s="7" t="s">
        <v>118</v>
      </c>
      <c r="C53" s="7" t="s">
        <v>119</v>
      </c>
      <c r="D53" s="43" t="s">
        <v>27</v>
      </c>
      <c r="E53" s="41">
        <v>48700</v>
      </c>
      <c r="F53" s="9">
        <v>2</v>
      </c>
      <c r="G53" s="11">
        <f t="shared" si="0"/>
        <v>97400</v>
      </c>
      <c r="H53" s="11"/>
      <c r="I53" s="11">
        <f t="shared" si="1"/>
        <v>0</v>
      </c>
      <c r="J53" s="42"/>
      <c r="K53" s="12">
        <f t="shared" si="2"/>
        <v>0</v>
      </c>
      <c r="L53" s="42"/>
      <c r="M53" s="12">
        <f t="shared" si="3"/>
        <v>0</v>
      </c>
      <c r="N53" s="12"/>
      <c r="O53" s="12">
        <f t="shared" si="4"/>
        <v>0</v>
      </c>
      <c r="P53" s="13">
        <v>48600</v>
      </c>
      <c r="Q53" s="12">
        <f t="shared" si="5"/>
        <v>97200</v>
      </c>
      <c r="R53" s="42"/>
      <c r="S53" s="12">
        <f t="shared" si="6"/>
        <v>0</v>
      </c>
      <c r="T53" s="12"/>
      <c r="U53" s="12">
        <f t="shared" si="7"/>
        <v>0</v>
      </c>
      <c r="V53" s="12"/>
      <c r="W53" s="12">
        <f t="shared" si="8"/>
        <v>0</v>
      </c>
      <c r="X53" s="12"/>
      <c r="Y53" s="12">
        <f t="shared" si="9"/>
        <v>0</v>
      </c>
      <c r="Z53" s="12"/>
      <c r="AA53" s="12">
        <f t="shared" si="10"/>
        <v>0</v>
      </c>
      <c r="AB53" s="9" t="s">
        <v>13</v>
      </c>
    </row>
    <row r="54" spans="1:28" s="2" customFormat="1" ht="39.299999999999997" x14ac:dyDescent="0.3">
      <c r="A54" s="6">
        <v>50</v>
      </c>
      <c r="B54" s="7" t="s">
        <v>120</v>
      </c>
      <c r="C54" s="7" t="s">
        <v>121</v>
      </c>
      <c r="D54" s="9" t="s">
        <v>113</v>
      </c>
      <c r="E54" s="41">
        <v>43610</v>
      </c>
      <c r="F54" s="9">
        <v>10</v>
      </c>
      <c r="G54" s="11">
        <f t="shared" si="0"/>
        <v>436100</v>
      </c>
      <c r="H54" s="11"/>
      <c r="I54" s="11">
        <f t="shared" si="1"/>
        <v>0</v>
      </c>
      <c r="J54" s="42"/>
      <c r="K54" s="12">
        <f t="shared" si="2"/>
        <v>0</v>
      </c>
      <c r="L54" s="42"/>
      <c r="M54" s="12">
        <f t="shared" si="3"/>
        <v>0</v>
      </c>
      <c r="N54" s="12"/>
      <c r="O54" s="12">
        <f t="shared" si="4"/>
        <v>0</v>
      </c>
      <c r="P54" s="13">
        <v>43608</v>
      </c>
      <c r="Q54" s="12">
        <f t="shared" si="5"/>
        <v>436080</v>
      </c>
      <c r="R54" s="42"/>
      <c r="S54" s="12">
        <f t="shared" si="6"/>
        <v>0</v>
      </c>
      <c r="T54" s="12"/>
      <c r="U54" s="12">
        <f t="shared" si="7"/>
        <v>0</v>
      </c>
      <c r="V54" s="12"/>
      <c r="W54" s="12">
        <f t="shared" si="8"/>
        <v>0</v>
      </c>
      <c r="X54" s="12"/>
      <c r="Y54" s="12">
        <f t="shared" si="9"/>
        <v>0</v>
      </c>
      <c r="Z54" s="12"/>
      <c r="AA54" s="12">
        <f t="shared" si="10"/>
        <v>0</v>
      </c>
      <c r="AB54" s="9" t="s">
        <v>13</v>
      </c>
    </row>
    <row r="55" spans="1:28" s="2" customFormat="1" ht="52.4" x14ac:dyDescent="0.3">
      <c r="A55" s="6">
        <v>51</v>
      </c>
      <c r="B55" s="40" t="s">
        <v>122</v>
      </c>
      <c r="C55" s="40" t="s">
        <v>123</v>
      </c>
      <c r="D55" s="6" t="s">
        <v>124</v>
      </c>
      <c r="E55" s="41">
        <v>23500</v>
      </c>
      <c r="F55" s="9">
        <v>20</v>
      </c>
      <c r="G55" s="11">
        <f t="shared" si="0"/>
        <v>470000</v>
      </c>
      <c r="H55" s="11"/>
      <c r="I55" s="11">
        <f t="shared" si="1"/>
        <v>0</v>
      </c>
      <c r="J55" s="42"/>
      <c r="K55" s="12">
        <f t="shared" si="2"/>
        <v>0</v>
      </c>
      <c r="L55" s="42"/>
      <c r="M55" s="12">
        <f t="shared" si="3"/>
        <v>0</v>
      </c>
      <c r="N55" s="12"/>
      <c r="O55" s="12">
        <f t="shared" si="4"/>
        <v>0</v>
      </c>
      <c r="P55" s="13">
        <v>23400</v>
      </c>
      <c r="Q55" s="12">
        <f t="shared" si="5"/>
        <v>468000</v>
      </c>
      <c r="R55" s="42"/>
      <c r="S55" s="12">
        <f t="shared" si="6"/>
        <v>0</v>
      </c>
      <c r="T55" s="12"/>
      <c r="U55" s="12">
        <f t="shared" si="7"/>
        <v>0</v>
      </c>
      <c r="V55" s="12"/>
      <c r="W55" s="12">
        <f t="shared" si="8"/>
        <v>0</v>
      </c>
      <c r="X55" s="12"/>
      <c r="Y55" s="12">
        <f t="shared" si="9"/>
        <v>0</v>
      </c>
      <c r="Z55" s="12"/>
      <c r="AA55" s="12">
        <f t="shared" si="10"/>
        <v>0</v>
      </c>
      <c r="AB55" s="9" t="s">
        <v>13</v>
      </c>
    </row>
    <row r="56" spans="1:28" s="2" customFormat="1" ht="58.95" x14ac:dyDescent="0.3">
      <c r="A56" s="6">
        <v>52</v>
      </c>
      <c r="B56" s="44" t="s">
        <v>125</v>
      </c>
      <c r="C56" s="45" t="s">
        <v>126</v>
      </c>
      <c r="D56" s="45" t="s">
        <v>113</v>
      </c>
      <c r="E56" s="41">
        <v>43800</v>
      </c>
      <c r="F56" s="9">
        <v>2</v>
      </c>
      <c r="G56" s="11">
        <f t="shared" si="0"/>
        <v>87600</v>
      </c>
      <c r="H56" s="11"/>
      <c r="I56" s="11">
        <f t="shared" si="1"/>
        <v>0</v>
      </c>
      <c r="J56" s="42"/>
      <c r="K56" s="12">
        <f t="shared" si="2"/>
        <v>0</v>
      </c>
      <c r="L56" s="42"/>
      <c r="M56" s="12">
        <f t="shared" si="3"/>
        <v>0</v>
      </c>
      <c r="N56" s="12"/>
      <c r="O56" s="12">
        <f t="shared" si="4"/>
        <v>0</v>
      </c>
      <c r="P56" s="13">
        <v>43800</v>
      </c>
      <c r="Q56" s="12">
        <f t="shared" si="5"/>
        <v>87600</v>
      </c>
      <c r="R56" s="42"/>
      <c r="S56" s="12">
        <f t="shared" si="6"/>
        <v>0</v>
      </c>
      <c r="T56" s="12"/>
      <c r="U56" s="12">
        <f t="shared" si="7"/>
        <v>0</v>
      </c>
      <c r="V56" s="12"/>
      <c r="W56" s="12">
        <f t="shared" si="8"/>
        <v>0</v>
      </c>
      <c r="X56" s="12"/>
      <c r="Y56" s="12">
        <f t="shared" si="9"/>
        <v>0</v>
      </c>
      <c r="Z56" s="12"/>
      <c r="AA56" s="12">
        <f t="shared" si="10"/>
        <v>0</v>
      </c>
      <c r="AB56" s="9" t="s">
        <v>13</v>
      </c>
    </row>
    <row r="57" spans="1:28" s="2" customFormat="1" ht="58.95" x14ac:dyDescent="0.3">
      <c r="A57" s="6">
        <v>53</v>
      </c>
      <c r="B57" s="44" t="s">
        <v>127</v>
      </c>
      <c r="C57" s="45" t="s">
        <v>128</v>
      </c>
      <c r="D57" s="45" t="s">
        <v>113</v>
      </c>
      <c r="E57" s="41">
        <v>56200</v>
      </c>
      <c r="F57" s="9">
        <v>2</v>
      </c>
      <c r="G57" s="11">
        <f t="shared" si="0"/>
        <v>112400</v>
      </c>
      <c r="H57" s="11"/>
      <c r="I57" s="11">
        <f t="shared" si="1"/>
        <v>0</v>
      </c>
      <c r="J57" s="42"/>
      <c r="K57" s="12">
        <f t="shared" si="2"/>
        <v>0</v>
      </c>
      <c r="L57" s="42"/>
      <c r="M57" s="12">
        <f t="shared" si="3"/>
        <v>0</v>
      </c>
      <c r="N57" s="12"/>
      <c r="O57" s="12">
        <f t="shared" si="4"/>
        <v>0</v>
      </c>
      <c r="P57" s="13">
        <v>56200</v>
      </c>
      <c r="Q57" s="12">
        <f t="shared" si="5"/>
        <v>112400</v>
      </c>
      <c r="R57" s="42"/>
      <c r="S57" s="12">
        <f t="shared" si="6"/>
        <v>0</v>
      </c>
      <c r="T57" s="12"/>
      <c r="U57" s="12">
        <f t="shared" si="7"/>
        <v>0</v>
      </c>
      <c r="V57" s="12"/>
      <c r="W57" s="12">
        <f t="shared" si="8"/>
        <v>0</v>
      </c>
      <c r="X57" s="12"/>
      <c r="Y57" s="12">
        <f t="shared" si="9"/>
        <v>0</v>
      </c>
      <c r="Z57" s="12"/>
      <c r="AA57" s="12">
        <f t="shared" si="10"/>
        <v>0</v>
      </c>
      <c r="AB57" s="9" t="s">
        <v>13</v>
      </c>
    </row>
    <row r="58" spans="1:28" s="2" customFormat="1" ht="39.299999999999997" x14ac:dyDescent="0.3">
      <c r="A58" s="6">
        <v>54</v>
      </c>
      <c r="B58" s="7" t="s">
        <v>129</v>
      </c>
      <c r="C58" s="7" t="s">
        <v>130</v>
      </c>
      <c r="D58" s="43" t="s">
        <v>27</v>
      </c>
      <c r="E58" s="41">
        <v>44800</v>
      </c>
      <c r="F58" s="9">
        <v>2</v>
      </c>
      <c r="G58" s="11">
        <f t="shared" si="0"/>
        <v>89600</v>
      </c>
      <c r="H58" s="11"/>
      <c r="I58" s="11">
        <f t="shared" si="1"/>
        <v>0</v>
      </c>
      <c r="J58" s="42"/>
      <c r="K58" s="12">
        <f t="shared" si="2"/>
        <v>0</v>
      </c>
      <c r="L58" s="42"/>
      <c r="M58" s="12">
        <f t="shared" si="3"/>
        <v>0</v>
      </c>
      <c r="N58" s="12"/>
      <c r="O58" s="12">
        <f t="shared" si="4"/>
        <v>0</v>
      </c>
      <c r="P58" s="13">
        <v>44700</v>
      </c>
      <c r="Q58" s="12">
        <f t="shared" si="5"/>
        <v>89400</v>
      </c>
      <c r="R58" s="42"/>
      <c r="S58" s="12">
        <f t="shared" si="6"/>
        <v>0</v>
      </c>
      <c r="T58" s="12"/>
      <c r="U58" s="12">
        <f t="shared" si="7"/>
        <v>0</v>
      </c>
      <c r="V58" s="12"/>
      <c r="W58" s="12">
        <f t="shared" si="8"/>
        <v>0</v>
      </c>
      <c r="X58" s="12"/>
      <c r="Y58" s="12">
        <f t="shared" si="9"/>
        <v>0</v>
      </c>
      <c r="Z58" s="12"/>
      <c r="AA58" s="12">
        <f t="shared" si="10"/>
        <v>0</v>
      </c>
      <c r="AB58" s="9" t="s">
        <v>13</v>
      </c>
    </row>
    <row r="59" spans="1:28" s="2" customFormat="1" ht="39.299999999999997" x14ac:dyDescent="0.3">
      <c r="A59" s="6">
        <v>55</v>
      </c>
      <c r="B59" s="7" t="s">
        <v>131</v>
      </c>
      <c r="C59" s="7" t="s">
        <v>132</v>
      </c>
      <c r="D59" s="43" t="s">
        <v>27</v>
      </c>
      <c r="E59" s="41">
        <v>52200</v>
      </c>
      <c r="F59" s="9">
        <v>2</v>
      </c>
      <c r="G59" s="11">
        <f t="shared" si="0"/>
        <v>104400</v>
      </c>
      <c r="H59" s="11"/>
      <c r="I59" s="11">
        <f t="shared" si="1"/>
        <v>0</v>
      </c>
      <c r="J59" s="42"/>
      <c r="K59" s="12">
        <f t="shared" si="2"/>
        <v>0</v>
      </c>
      <c r="L59" s="42"/>
      <c r="M59" s="12">
        <f t="shared" si="3"/>
        <v>0</v>
      </c>
      <c r="N59" s="12"/>
      <c r="O59" s="12">
        <f t="shared" si="4"/>
        <v>0</v>
      </c>
      <c r="P59" s="13">
        <v>52200</v>
      </c>
      <c r="Q59" s="12">
        <f t="shared" si="5"/>
        <v>104400</v>
      </c>
      <c r="R59" s="42"/>
      <c r="S59" s="12">
        <f t="shared" si="6"/>
        <v>0</v>
      </c>
      <c r="T59" s="12"/>
      <c r="U59" s="12">
        <f t="shared" si="7"/>
        <v>0</v>
      </c>
      <c r="V59" s="12"/>
      <c r="W59" s="12">
        <f t="shared" si="8"/>
        <v>0</v>
      </c>
      <c r="X59" s="12"/>
      <c r="Y59" s="12">
        <f t="shared" si="9"/>
        <v>0</v>
      </c>
      <c r="Z59" s="12"/>
      <c r="AA59" s="12">
        <f t="shared" si="10"/>
        <v>0</v>
      </c>
      <c r="AB59" s="9" t="s">
        <v>13</v>
      </c>
    </row>
    <row r="60" spans="1:28" s="2" customFormat="1" ht="39.299999999999997" x14ac:dyDescent="0.3">
      <c r="A60" s="6">
        <v>56</v>
      </c>
      <c r="B60" s="7" t="s">
        <v>133</v>
      </c>
      <c r="C60" s="7" t="s">
        <v>134</v>
      </c>
      <c r="D60" s="43" t="s">
        <v>27</v>
      </c>
      <c r="E60" s="41">
        <v>52200</v>
      </c>
      <c r="F60" s="9">
        <v>2</v>
      </c>
      <c r="G60" s="11">
        <f t="shared" si="0"/>
        <v>104400</v>
      </c>
      <c r="H60" s="11"/>
      <c r="I60" s="11">
        <f t="shared" si="1"/>
        <v>0</v>
      </c>
      <c r="J60" s="42"/>
      <c r="K60" s="12">
        <f t="shared" si="2"/>
        <v>0</v>
      </c>
      <c r="L60" s="42"/>
      <c r="M60" s="12">
        <f t="shared" si="3"/>
        <v>0</v>
      </c>
      <c r="N60" s="12"/>
      <c r="O60" s="12">
        <f t="shared" si="4"/>
        <v>0</v>
      </c>
      <c r="P60" s="13">
        <v>52200</v>
      </c>
      <c r="Q60" s="12">
        <f t="shared" si="5"/>
        <v>104400</v>
      </c>
      <c r="R60" s="42"/>
      <c r="S60" s="12">
        <f t="shared" si="6"/>
        <v>0</v>
      </c>
      <c r="T60" s="12"/>
      <c r="U60" s="12">
        <f t="shared" si="7"/>
        <v>0</v>
      </c>
      <c r="V60" s="12"/>
      <c r="W60" s="12">
        <f t="shared" si="8"/>
        <v>0</v>
      </c>
      <c r="X60" s="12"/>
      <c r="Y60" s="12">
        <f t="shared" si="9"/>
        <v>0</v>
      </c>
      <c r="Z60" s="12"/>
      <c r="AA60" s="12">
        <f t="shared" si="10"/>
        <v>0</v>
      </c>
      <c r="AB60" s="9" t="s">
        <v>13</v>
      </c>
    </row>
    <row r="61" spans="1:28" s="2" customFormat="1" ht="26.2" x14ac:dyDescent="0.25">
      <c r="A61" s="6">
        <v>57</v>
      </c>
      <c r="B61" s="46" t="s">
        <v>135</v>
      </c>
      <c r="C61" s="7" t="s">
        <v>136</v>
      </c>
      <c r="D61" s="43" t="s">
        <v>27</v>
      </c>
      <c r="E61" s="41">
        <v>61900</v>
      </c>
      <c r="F61" s="9">
        <v>2</v>
      </c>
      <c r="G61" s="11">
        <f t="shared" si="0"/>
        <v>123800</v>
      </c>
      <c r="H61" s="11"/>
      <c r="I61" s="11">
        <f t="shared" si="1"/>
        <v>0</v>
      </c>
      <c r="J61" s="42"/>
      <c r="K61" s="12">
        <f t="shared" si="2"/>
        <v>0</v>
      </c>
      <c r="L61" s="42"/>
      <c r="M61" s="12">
        <f t="shared" si="3"/>
        <v>0</v>
      </c>
      <c r="N61" s="12"/>
      <c r="O61" s="12">
        <f t="shared" si="4"/>
        <v>0</v>
      </c>
      <c r="P61" s="13">
        <v>61900</v>
      </c>
      <c r="Q61" s="12">
        <f t="shared" si="5"/>
        <v>123800</v>
      </c>
      <c r="R61" s="42"/>
      <c r="S61" s="12">
        <f t="shared" si="6"/>
        <v>0</v>
      </c>
      <c r="T61" s="12"/>
      <c r="U61" s="12">
        <f t="shared" si="7"/>
        <v>0</v>
      </c>
      <c r="V61" s="12"/>
      <c r="W61" s="12">
        <f t="shared" si="8"/>
        <v>0</v>
      </c>
      <c r="X61" s="12"/>
      <c r="Y61" s="12">
        <f t="shared" si="9"/>
        <v>0</v>
      </c>
      <c r="Z61" s="12"/>
      <c r="AA61" s="12">
        <f t="shared" si="10"/>
        <v>0</v>
      </c>
      <c r="AB61" s="9" t="s">
        <v>13</v>
      </c>
    </row>
    <row r="62" spans="1:28" s="2" customFormat="1" ht="26.2" x14ac:dyDescent="0.3">
      <c r="A62" s="6">
        <v>58</v>
      </c>
      <c r="B62" s="7" t="s">
        <v>137</v>
      </c>
      <c r="C62" s="23" t="s">
        <v>138</v>
      </c>
      <c r="D62" s="43" t="s">
        <v>51</v>
      </c>
      <c r="E62" s="41">
        <v>2230</v>
      </c>
      <c r="F62" s="9">
        <v>150</v>
      </c>
      <c r="G62" s="11">
        <f t="shared" si="0"/>
        <v>334500</v>
      </c>
      <c r="H62" s="11"/>
      <c r="I62" s="11">
        <f t="shared" si="1"/>
        <v>0</v>
      </c>
      <c r="J62" s="42"/>
      <c r="K62" s="12">
        <f t="shared" si="2"/>
        <v>0</v>
      </c>
      <c r="L62" s="47">
        <v>2230</v>
      </c>
      <c r="M62" s="12">
        <f t="shared" si="3"/>
        <v>334500</v>
      </c>
      <c r="N62" s="12"/>
      <c r="O62" s="12">
        <f t="shared" si="4"/>
        <v>0</v>
      </c>
      <c r="P62" s="13"/>
      <c r="Q62" s="12">
        <f t="shared" si="5"/>
        <v>0</v>
      </c>
      <c r="R62" s="42"/>
      <c r="S62" s="12">
        <f t="shared" si="6"/>
        <v>0</v>
      </c>
      <c r="T62" s="12"/>
      <c r="U62" s="12">
        <f t="shared" si="7"/>
        <v>0</v>
      </c>
      <c r="V62" s="12"/>
      <c r="W62" s="12">
        <f t="shared" si="8"/>
        <v>0</v>
      </c>
      <c r="X62" s="12"/>
      <c r="Y62" s="12">
        <f t="shared" si="9"/>
        <v>0</v>
      </c>
      <c r="Z62" s="12"/>
      <c r="AA62" s="12">
        <f t="shared" si="10"/>
        <v>0</v>
      </c>
      <c r="AB62" s="9" t="s">
        <v>11</v>
      </c>
    </row>
    <row r="63" spans="1:28" s="2" customFormat="1" x14ac:dyDescent="0.2">
      <c r="A63" s="6">
        <v>59</v>
      </c>
      <c r="B63" s="48" t="s">
        <v>139</v>
      </c>
      <c r="C63" s="49" t="s">
        <v>140</v>
      </c>
      <c r="D63" s="50" t="s">
        <v>51</v>
      </c>
      <c r="E63" s="41">
        <v>269</v>
      </c>
      <c r="F63" s="9">
        <v>2000</v>
      </c>
      <c r="G63" s="11">
        <f t="shared" si="0"/>
        <v>538000</v>
      </c>
      <c r="H63" s="11"/>
      <c r="I63" s="11">
        <f t="shared" si="1"/>
        <v>0</v>
      </c>
      <c r="J63" s="42"/>
      <c r="K63" s="12">
        <f t="shared" si="2"/>
        <v>0</v>
      </c>
      <c r="L63" s="47">
        <v>269</v>
      </c>
      <c r="M63" s="12">
        <f t="shared" si="3"/>
        <v>538000</v>
      </c>
      <c r="N63" s="12"/>
      <c r="O63" s="12">
        <f t="shared" si="4"/>
        <v>0</v>
      </c>
      <c r="P63" s="13"/>
      <c r="Q63" s="12">
        <f t="shared" si="5"/>
        <v>0</v>
      </c>
      <c r="R63" s="42"/>
      <c r="S63" s="12">
        <f t="shared" si="6"/>
        <v>0</v>
      </c>
      <c r="T63" s="12"/>
      <c r="U63" s="12">
        <f t="shared" si="7"/>
        <v>0</v>
      </c>
      <c r="V63" s="12"/>
      <c r="W63" s="12">
        <f t="shared" si="8"/>
        <v>0</v>
      </c>
      <c r="X63" s="12"/>
      <c r="Y63" s="12">
        <f t="shared" si="9"/>
        <v>0</v>
      </c>
      <c r="Z63" s="12"/>
      <c r="AA63" s="12">
        <f t="shared" si="10"/>
        <v>0</v>
      </c>
      <c r="AB63" s="9" t="s">
        <v>11</v>
      </c>
    </row>
    <row r="64" spans="1:28" s="2" customFormat="1" ht="52.4" x14ac:dyDescent="0.3">
      <c r="A64" s="6">
        <v>60</v>
      </c>
      <c r="B64" s="7" t="s">
        <v>141</v>
      </c>
      <c r="C64" s="7" t="s">
        <v>142</v>
      </c>
      <c r="D64" s="9" t="s">
        <v>124</v>
      </c>
      <c r="E64" s="41">
        <v>25000</v>
      </c>
      <c r="F64" s="9">
        <v>100</v>
      </c>
      <c r="G64" s="11">
        <f t="shared" si="0"/>
        <v>2500000</v>
      </c>
      <c r="H64" s="11"/>
      <c r="I64" s="11"/>
      <c r="J64" s="42"/>
      <c r="K64" s="12"/>
      <c r="L64" s="42"/>
      <c r="M64" s="12">
        <f t="shared" si="3"/>
        <v>0</v>
      </c>
      <c r="N64" s="13">
        <v>25000</v>
      </c>
      <c r="O64" s="12">
        <f t="shared" si="4"/>
        <v>2500000</v>
      </c>
      <c r="P64" s="13"/>
      <c r="Q64" s="12">
        <f t="shared" si="5"/>
        <v>0</v>
      </c>
      <c r="R64" s="42"/>
      <c r="S64" s="12"/>
      <c r="T64" s="12"/>
      <c r="U64" s="12"/>
      <c r="V64" s="12"/>
      <c r="W64" s="12"/>
      <c r="X64" s="12"/>
      <c r="Y64" s="12">
        <f t="shared" si="9"/>
        <v>0</v>
      </c>
      <c r="Z64" s="12"/>
      <c r="AA64" s="12">
        <f t="shared" si="10"/>
        <v>0</v>
      </c>
      <c r="AB64" s="9" t="s">
        <v>12</v>
      </c>
    </row>
    <row r="65" spans="1:28" s="2" customFormat="1" ht="157.1" x14ac:dyDescent="0.3">
      <c r="A65" s="6">
        <v>61</v>
      </c>
      <c r="B65" s="7" t="s">
        <v>143</v>
      </c>
      <c r="C65" s="7" t="s">
        <v>144</v>
      </c>
      <c r="D65" s="51" t="s">
        <v>145</v>
      </c>
      <c r="E65" s="51">
        <v>994.17</v>
      </c>
      <c r="F65" s="9">
        <v>1200</v>
      </c>
      <c r="G65" s="12">
        <f t="shared" si="0"/>
        <v>1193004</v>
      </c>
      <c r="H65" s="11"/>
      <c r="I65" s="11"/>
      <c r="J65" s="42"/>
      <c r="K65" s="12"/>
      <c r="L65" s="42"/>
      <c r="M65" s="12">
        <f t="shared" si="3"/>
        <v>0</v>
      </c>
      <c r="N65" s="12"/>
      <c r="O65" s="12"/>
      <c r="P65" s="13"/>
      <c r="Q65" s="12">
        <f t="shared" si="5"/>
        <v>0</v>
      </c>
      <c r="R65" s="42"/>
      <c r="S65" s="12"/>
      <c r="T65" s="12"/>
      <c r="U65" s="12"/>
      <c r="V65" s="12"/>
      <c r="W65" s="12"/>
      <c r="X65" s="12"/>
      <c r="Y65" s="12">
        <f t="shared" si="9"/>
        <v>0</v>
      </c>
      <c r="Z65" s="12">
        <v>988.68</v>
      </c>
      <c r="AA65" s="12">
        <f t="shared" si="10"/>
        <v>1186416</v>
      </c>
      <c r="AB65" s="9" t="s">
        <v>146</v>
      </c>
    </row>
    <row r="66" spans="1:28" s="2" customFormat="1" x14ac:dyDescent="0.3">
      <c r="A66" s="6">
        <v>62</v>
      </c>
      <c r="B66" s="7" t="s">
        <v>147</v>
      </c>
      <c r="C66" s="52" t="s">
        <v>148</v>
      </c>
      <c r="D66" s="53" t="s">
        <v>24</v>
      </c>
      <c r="E66" s="54">
        <v>195.85</v>
      </c>
      <c r="F66" s="53">
        <v>1000</v>
      </c>
      <c r="G66" s="55">
        <f t="shared" si="0"/>
        <v>195850</v>
      </c>
      <c r="H66" s="11"/>
      <c r="I66" s="11"/>
      <c r="J66" s="42"/>
      <c r="K66" s="12"/>
      <c r="L66" s="42"/>
      <c r="M66" s="12">
        <f t="shared" si="3"/>
        <v>0</v>
      </c>
      <c r="N66" s="12"/>
      <c r="O66" s="12"/>
      <c r="P66" s="12"/>
      <c r="Q66" s="12">
        <f t="shared" si="5"/>
        <v>0</v>
      </c>
      <c r="R66" s="42"/>
      <c r="S66" s="12"/>
      <c r="T66" s="12"/>
      <c r="U66" s="12"/>
      <c r="V66" s="12"/>
      <c r="W66" s="12"/>
      <c r="X66" s="12">
        <v>195.85</v>
      </c>
      <c r="Y66" s="12">
        <f t="shared" si="9"/>
        <v>195850</v>
      </c>
      <c r="Z66" s="12"/>
      <c r="AA66" s="12">
        <f t="shared" si="10"/>
        <v>0</v>
      </c>
      <c r="AB66" s="9" t="s">
        <v>17</v>
      </c>
    </row>
    <row r="67" spans="1:28" s="2" customFormat="1" x14ac:dyDescent="0.3">
      <c r="A67" s="6">
        <v>63</v>
      </c>
      <c r="B67" s="7" t="s">
        <v>149</v>
      </c>
      <c r="C67" s="7" t="s">
        <v>150</v>
      </c>
      <c r="D67" s="9" t="s">
        <v>24</v>
      </c>
      <c r="E67" s="41">
        <v>2117.35</v>
      </c>
      <c r="F67" s="9">
        <v>200</v>
      </c>
      <c r="G67" s="11">
        <f t="shared" si="0"/>
        <v>423470</v>
      </c>
      <c r="H67" s="11"/>
      <c r="I67" s="11"/>
      <c r="J67" s="42"/>
      <c r="K67" s="12"/>
      <c r="L67" s="42"/>
      <c r="M67" s="12">
        <f t="shared" si="3"/>
        <v>0</v>
      </c>
      <c r="N67" s="12"/>
      <c r="O67" s="12"/>
      <c r="P67" s="12"/>
      <c r="Q67" s="12">
        <f t="shared" si="5"/>
        <v>0</v>
      </c>
      <c r="R67" s="42"/>
      <c r="S67" s="12"/>
      <c r="T67" s="12"/>
      <c r="U67" s="12"/>
      <c r="V67" s="12"/>
      <c r="W67" s="12"/>
      <c r="X67" s="12">
        <v>2117.35</v>
      </c>
      <c r="Y67" s="12">
        <f t="shared" si="9"/>
        <v>423470</v>
      </c>
      <c r="Z67" s="12"/>
      <c r="AA67" s="12">
        <f t="shared" si="10"/>
        <v>0</v>
      </c>
      <c r="AB67" s="9" t="s">
        <v>17</v>
      </c>
    </row>
    <row r="68" spans="1:28" s="2" customFormat="1" x14ac:dyDescent="0.3">
      <c r="A68" s="6">
        <v>64</v>
      </c>
      <c r="B68" s="7" t="s">
        <v>151</v>
      </c>
      <c r="C68" s="7" t="s">
        <v>152</v>
      </c>
      <c r="D68" s="9" t="s">
        <v>35</v>
      </c>
      <c r="E68" s="41">
        <v>314.64</v>
      </c>
      <c r="F68" s="9">
        <v>100</v>
      </c>
      <c r="G68" s="11">
        <f t="shared" si="0"/>
        <v>31464</v>
      </c>
      <c r="H68" s="11"/>
      <c r="I68" s="11"/>
      <c r="J68" s="42"/>
      <c r="K68" s="12"/>
      <c r="L68" s="42"/>
      <c r="M68" s="12">
        <f t="shared" si="3"/>
        <v>0</v>
      </c>
      <c r="N68" s="12"/>
      <c r="O68" s="12"/>
      <c r="P68" s="12"/>
      <c r="Q68" s="12">
        <f t="shared" si="5"/>
        <v>0</v>
      </c>
      <c r="R68" s="42"/>
      <c r="S68" s="12"/>
      <c r="T68" s="12"/>
      <c r="U68" s="12"/>
      <c r="V68" s="12"/>
      <c r="W68" s="12"/>
      <c r="X68" s="12">
        <v>314.64</v>
      </c>
      <c r="Y68" s="12">
        <f t="shared" si="9"/>
        <v>31464</v>
      </c>
      <c r="Z68" s="12"/>
      <c r="AA68" s="12">
        <f t="shared" si="10"/>
        <v>0</v>
      </c>
      <c r="AB68" s="9" t="s">
        <v>17</v>
      </c>
    </row>
    <row r="69" spans="1:28" s="2" customFormat="1" x14ac:dyDescent="0.3">
      <c r="A69" s="6">
        <v>65</v>
      </c>
      <c r="B69" s="7" t="s">
        <v>153</v>
      </c>
      <c r="C69" s="7" t="s">
        <v>154</v>
      </c>
      <c r="D69" s="9" t="s">
        <v>40</v>
      </c>
      <c r="E69" s="41">
        <v>60.13</v>
      </c>
      <c r="F69" s="9">
        <v>2000</v>
      </c>
      <c r="G69" s="11">
        <f t="shared" si="0"/>
        <v>120260</v>
      </c>
      <c r="H69" s="11"/>
      <c r="I69" s="11"/>
      <c r="J69" s="42"/>
      <c r="K69" s="12"/>
      <c r="L69" s="42"/>
      <c r="M69" s="12">
        <f t="shared" si="3"/>
        <v>0</v>
      </c>
      <c r="N69" s="12"/>
      <c r="O69" s="12"/>
      <c r="P69" s="12"/>
      <c r="Q69" s="12">
        <f t="shared" si="5"/>
        <v>0</v>
      </c>
      <c r="R69" s="42"/>
      <c r="S69" s="12"/>
      <c r="T69" s="12"/>
      <c r="U69" s="12"/>
      <c r="V69" s="12"/>
      <c r="W69" s="12"/>
      <c r="X69" s="12">
        <v>60.13</v>
      </c>
      <c r="Y69" s="12">
        <f t="shared" si="9"/>
        <v>120260</v>
      </c>
      <c r="Z69" s="12"/>
      <c r="AA69" s="12">
        <f t="shared" si="10"/>
        <v>0</v>
      </c>
      <c r="AB69" s="9" t="s">
        <v>17</v>
      </c>
    </row>
    <row r="70" spans="1:28" s="2" customFormat="1" x14ac:dyDescent="0.3">
      <c r="A70" s="6">
        <v>66</v>
      </c>
      <c r="B70" s="7" t="s">
        <v>155</v>
      </c>
      <c r="C70" s="7" t="s">
        <v>156</v>
      </c>
      <c r="D70" s="9" t="s">
        <v>40</v>
      </c>
      <c r="E70" s="41">
        <v>45.23</v>
      </c>
      <c r="F70" s="9">
        <v>4480</v>
      </c>
      <c r="G70" s="11">
        <f t="shared" si="0"/>
        <v>202630.39999999999</v>
      </c>
      <c r="H70" s="11"/>
      <c r="I70" s="11"/>
      <c r="J70" s="42"/>
      <c r="K70" s="12"/>
      <c r="L70" s="42"/>
      <c r="M70" s="12">
        <f t="shared" si="3"/>
        <v>0</v>
      </c>
      <c r="N70" s="12"/>
      <c r="O70" s="12"/>
      <c r="P70" s="12"/>
      <c r="Q70" s="12">
        <f t="shared" si="5"/>
        <v>0</v>
      </c>
      <c r="R70" s="42"/>
      <c r="S70" s="12"/>
      <c r="T70" s="12"/>
      <c r="U70" s="12"/>
      <c r="V70" s="12"/>
      <c r="W70" s="12"/>
      <c r="X70" s="12">
        <v>45.23</v>
      </c>
      <c r="Y70" s="12">
        <f t="shared" si="9"/>
        <v>202630.39999999999</v>
      </c>
      <c r="Z70" s="12"/>
      <c r="AA70" s="12">
        <f t="shared" si="10"/>
        <v>0</v>
      </c>
      <c r="AB70" s="9" t="s">
        <v>17</v>
      </c>
    </row>
    <row r="71" spans="1:28" s="2" customFormat="1" x14ac:dyDescent="0.3">
      <c r="A71" s="6">
        <v>67</v>
      </c>
      <c r="B71" s="7" t="s">
        <v>157</v>
      </c>
      <c r="C71" s="7" t="s">
        <v>158</v>
      </c>
      <c r="D71" s="9" t="s">
        <v>35</v>
      </c>
      <c r="E71" s="41">
        <v>21.14</v>
      </c>
      <c r="F71" s="9">
        <v>1000</v>
      </c>
      <c r="G71" s="11">
        <f t="shared" ref="G71:G75" si="12">E71*F71</f>
        <v>21140</v>
      </c>
      <c r="H71" s="11"/>
      <c r="I71" s="11"/>
      <c r="J71" s="42"/>
      <c r="K71" s="12"/>
      <c r="L71" s="42"/>
      <c r="M71" s="12">
        <f t="shared" si="3"/>
        <v>0</v>
      </c>
      <c r="N71" s="12"/>
      <c r="O71" s="12"/>
      <c r="P71" s="12"/>
      <c r="Q71" s="12">
        <f t="shared" si="5"/>
        <v>0</v>
      </c>
      <c r="R71" s="42"/>
      <c r="S71" s="12"/>
      <c r="T71" s="12"/>
      <c r="U71" s="12"/>
      <c r="V71" s="12"/>
      <c r="W71" s="12"/>
      <c r="X71" s="12">
        <v>21.14</v>
      </c>
      <c r="Y71" s="12">
        <f t="shared" ref="Y71:Y75" si="13">X71*F71</f>
        <v>21140</v>
      </c>
      <c r="Z71" s="12"/>
      <c r="AA71" s="12">
        <f t="shared" ref="AA71:AA75" si="14">Z71*F71</f>
        <v>0</v>
      </c>
      <c r="AB71" s="9" t="s">
        <v>17</v>
      </c>
    </row>
    <row r="72" spans="1:28" s="2" customFormat="1" x14ac:dyDescent="0.3">
      <c r="A72" s="6">
        <v>68</v>
      </c>
      <c r="B72" s="7" t="s">
        <v>159</v>
      </c>
      <c r="C72" s="7" t="s">
        <v>160</v>
      </c>
      <c r="D72" s="9" t="s">
        <v>51</v>
      </c>
      <c r="E72" s="41">
        <v>95</v>
      </c>
      <c r="F72" s="9">
        <v>5000</v>
      </c>
      <c r="G72" s="11">
        <f t="shared" si="12"/>
        <v>475000</v>
      </c>
      <c r="H72" s="11"/>
      <c r="I72" s="11"/>
      <c r="J72" s="42"/>
      <c r="K72" s="12"/>
      <c r="L72" s="42"/>
      <c r="M72" s="12">
        <f t="shared" si="3"/>
        <v>0</v>
      </c>
      <c r="N72" s="12"/>
      <c r="O72" s="12"/>
      <c r="P72" s="12"/>
      <c r="Q72" s="12">
        <f t="shared" si="5"/>
        <v>0</v>
      </c>
      <c r="R72" s="42"/>
      <c r="S72" s="12"/>
      <c r="T72" s="12"/>
      <c r="U72" s="12"/>
      <c r="V72" s="12"/>
      <c r="W72" s="12"/>
      <c r="X72" s="12">
        <v>93</v>
      </c>
      <c r="Y72" s="12">
        <f t="shared" si="13"/>
        <v>465000</v>
      </c>
      <c r="Z72" s="12"/>
      <c r="AA72" s="12">
        <f t="shared" si="14"/>
        <v>0</v>
      </c>
      <c r="AB72" s="9" t="s">
        <v>17</v>
      </c>
    </row>
    <row r="73" spans="1:28" s="2" customFormat="1" x14ac:dyDescent="0.3">
      <c r="A73" s="6">
        <v>69</v>
      </c>
      <c r="B73" s="7" t="s">
        <v>161</v>
      </c>
      <c r="C73" s="7" t="s">
        <v>162</v>
      </c>
      <c r="D73" s="9" t="s">
        <v>51</v>
      </c>
      <c r="E73" s="41">
        <v>10500</v>
      </c>
      <c r="F73" s="9">
        <v>4</v>
      </c>
      <c r="G73" s="11">
        <f t="shared" si="12"/>
        <v>42000</v>
      </c>
      <c r="H73" s="11"/>
      <c r="I73" s="11"/>
      <c r="J73" s="42"/>
      <c r="K73" s="12"/>
      <c r="L73" s="42"/>
      <c r="M73" s="12">
        <f t="shared" si="3"/>
        <v>0</v>
      </c>
      <c r="N73" s="12"/>
      <c r="O73" s="12"/>
      <c r="P73" s="12"/>
      <c r="Q73" s="12">
        <f t="shared" si="5"/>
        <v>0</v>
      </c>
      <c r="R73" s="42"/>
      <c r="S73" s="12"/>
      <c r="T73" s="12"/>
      <c r="U73" s="12"/>
      <c r="V73" s="12"/>
      <c r="W73" s="12"/>
      <c r="X73" s="12">
        <v>10500</v>
      </c>
      <c r="Y73" s="12">
        <f t="shared" si="13"/>
        <v>42000</v>
      </c>
      <c r="Z73" s="12"/>
      <c r="AA73" s="12">
        <f t="shared" si="14"/>
        <v>0</v>
      </c>
      <c r="AB73" s="9" t="s">
        <v>17</v>
      </c>
    </row>
    <row r="74" spans="1:28" s="2" customFormat="1" x14ac:dyDescent="0.3">
      <c r="A74" s="6">
        <v>70</v>
      </c>
      <c r="B74" s="7" t="s">
        <v>163</v>
      </c>
      <c r="C74" s="7" t="s">
        <v>164</v>
      </c>
      <c r="D74" s="9" t="s">
        <v>51</v>
      </c>
      <c r="E74" s="41">
        <v>250</v>
      </c>
      <c r="F74" s="9">
        <v>300</v>
      </c>
      <c r="G74" s="11">
        <f t="shared" si="12"/>
        <v>75000</v>
      </c>
      <c r="H74" s="11"/>
      <c r="I74" s="11"/>
      <c r="J74" s="42"/>
      <c r="K74" s="12"/>
      <c r="L74" s="42"/>
      <c r="M74" s="12">
        <f t="shared" si="3"/>
        <v>0</v>
      </c>
      <c r="N74" s="12"/>
      <c r="O74" s="12"/>
      <c r="P74" s="12"/>
      <c r="Q74" s="12">
        <f t="shared" si="5"/>
        <v>0</v>
      </c>
      <c r="R74" s="42"/>
      <c r="S74" s="12"/>
      <c r="T74" s="12"/>
      <c r="U74" s="12"/>
      <c r="V74" s="12"/>
      <c r="W74" s="12"/>
      <c r="X74" s="12">
        <v>240</v>
      </c>
      <c r="Y74" s="12">
        <f t="shared" si="13"/>
        <v>72000</v>
      </c>
      <c r="Z74" s="12"/>
      <c r="AA74" s="12">
        <f t="shared" si="14"/>
        <v>0</v>
      </c>
      <c r="AB74" s="9" t="s">
        <v>17</v>
      </c>
    </row>
    <row r="75" spans="1:28" s="2" customFormat="1" ht="26.2" x14ac:dyDescent="0.3">
      <c r="A75" s="6">
        <v>71</v>
      </c>
      <c r="B75" s="7" t="s">
        <v>165</v>
      </c>
      <c r="C75" s="7" t="s">
        <v>166</v>
      </c>
      <c r="D75" s="9" t="s">
        <v>51</v>
      </c>
      <c r="E75" s="41">
        <v>260</v>
      </c>
      <c r="F75" s="9">
        <v>40</v>
      </c>
      <c r="G75" s="11">
        <f t="shared" si="12"/>
        <v>10400</v>
      </c>
      <c r="H75" s="11"/>
      <c r="I75" s="11"/>
      <c r="J75" s="42"/>
      <c r="K75" s="12"/>
      <c r="L75" s="42"/>
      <c r="M75" s="12">
        <f t="shared" si="3"/>
        <v>0</v>
      </c>
      <c r="N75" s="12"/>
      <c r="O75" s="12"/>
      <c r="P75" s="12"/>
      <c r="Q75" s="12">
        <f t="shared" si="5"/>
        <v>0</v>
      </c>
      <c r="R75" s="42"/>
      <c r="S75" s="12"/>
      <c r="T75" s="12"/>
      <c r="U75" s="12"/>
      <c r="V75" s="12"/>
      <c r="W75" s="12"/>
      <c r="X75" s="12">
        <v>255</v>
      </c>
      <c r="Y75" s="12">
        <f t="shared" si="13"/>
        <v>10200</v>
      </c>
      <c r="Z75" s="12"/>
      <c r="AA75" s="12">
        <f t="shared" si="14"/>
        <v>0</v>
      </c>
      <c r="AB75" s="9" t="s">
        <v>17</v>
      </c>
    </row>
    <row r="76" spans="1:28" s="1" customFormat="1" x14ac:dyDescent="0.3">
      <c r="A76" s="6"/>
      <c r="B76" s="7"/>
      <c r="C76" s="56" t="s">
        <v>167</v>
      </c>
      <c r="D76" s="57"/>
      <c r="E76" s="57"/>
      <c r="F76" s="58"/>
      <c r="G76" s="11">
        <f>SUM(G5:G75)</f>
        <v>37376437.649999999</v>
      </c>
      <c r="H76" s="11"/>
      <c r="I76" s="11">
        <f>SUM(I5:I64)</f>
        <v>2959640</v>
      </c>
      <c r="J76" s="11"/>
      <c r="K76" s="11">
        <f>SUM(K5:K64)</f>
        <v>5394800</v>
      </c>
      <c r="L76" s="11"/>
      <c r="M76" s="11">
        <f>SUM(M5:M75)</f>
        <v>3248730</v>
      </c>
      <c r="N76" s="11"/>
      <c r="O76" s="11">
        <f>SUM(O5:O64)</f>
        <v>2500000</v>
      </c>
      <c r="P76" s="11"/>
      <c r="Q76" s="11">
        <f>SUM(Q5:Q75)</f>
        <v>4001830</v>
      </c>
      <c r="R76" s="11"/>
      <c r="S76" s="11">
        <f>SUM(S5:S64)</f>
        <v>12109501.25</v>
      </c>
      <c r="T76" s="11"/>
      <c r="U76" s="11">
        <f>SUM(U5:U64)</f>
        <v>3585600</v>
      </c>
      <c r="V76" s="11"/>
      <c r="W76" s="11">
        <f>SUM(W5:W64)</f>
        <v>1248500</v>
      </c>
      <c r="X76" s="11"/>
      <c r="Y76" s="11">
        <f>SUM(Y5:Y75)</f>
        <v>1584014.4</v>
      </c>
      <c r="Z76" s="11"/>
      <c r="AA76" s="11">
        <f>SUM(AA5:AA64)</f>
        <v>2381868</v>
      </c>
      <c r="AB76" s="9"/>
    </row>
    <row r="77" spans="1:28" s="2" customFormat="1" x14ac:dyDescent="0.2">
      <c r="B77" s="7"/>
      <c r="C77" s="59"/>
      <c r="G77" s="4"/>
      <c r="H77" s="4"/>
      <c r="I77" s="4"/>
      <c r="K77" s="60"/>
    </row>
    <row r="78" spans="1:28" s="2" customFormat="1" x14ac:dyDescent="0.2">
      <c r="B78" s="61"/>
      <c r="C78" s="59"/>
      <c r="G78" s="4"/>
      <c r="H78" s="4"/>
      <c r="I78" s="4"/>
      <c r="K78" s="60"/>
    </row>
    <row r="79" spans="1:28" s="2" customFormat="1" x14ac:dyDescent="0.2">
      <c r="B79" s="59"/>
      <c r="C79" s="59" t="s">
        <v>168</v>
      </c>
      <c r="G79" s="4"/>
      <c r="H79" s="4"/>
      <c r="I79" s="4"/>
      <c r="K79" s="62"/>
    </row>
    <row r="80" spans="1:28" s="2" customFormat="1" x14ac:dyDescent="0.2">
      <c r="B80" s="59" t="s">
        <v>169</v>
      </c>
      <c r="C80" s="59"/>
      <c r="G80" s="4"/>
      <c r="H80" s="4"/>
      <c r="I80" s="4"/>
      <c r="K80" s="62"/>
    </row>
    <row r="81" spans="2:29" s="2" customFormat="1" x14ac:dyDescent="0.2">
      <c r="B81" s="59" t="s">
        <v>170</v>
      </c>
      <c r="C81" s="63"/>
      <c r="G81" s="4"/>
      <c r="H81" s="4"/>
      <c r="I81" s="4"/>
      <c r="AC81" s="62"/>
    </row>
    <row r="82" spans="2:29" s="2" customFormat="1" x14ac:dyDescent="0.2">
      <c r="B82" s="59"/>
      <c r="C82" s="63"/>
      <c r="G82" s="4"/>
      <c r="H82" s="4"/>
      <c r="I82" s="4"/>
      <c r="K82" s="62"/>
    </row>
    <row r="83" spans="2:29" s="2" customFormat="1" x14ac:dyDescent="0.2">
      <c r="B83" s="63" t="s">
        <v>171</v>
      </c>
      <c r="C83" s="63"/>
      <c r="G83" s="4"/>
      <c r="H83" s="4"/>
      <c r="I83" s="4"/>
      <c r="K83" s="62"/>
    </row>
    <row r="84" spans="2:29" s="2" customFormat="1" ht="24.9" x14ac:dyDescent="0.2">
      <c r="B84" s="63" t="s">
        <v>172</v>
      </c>
      <c r="C84" s="63"/>
      <c r="G84" s="4"/>
      <c r="H84" s="4"/>
      <c r="I84" s="4"/>
      <c r="K84" s="62"/>
    </row>
    <row r="85" spans="2:29" s="2" customFormat="1" x14ac:dyDescent="0.2">
      <c r="B85" s="63"/>
      <c r="C85" s="63"/>
      <c r="G85" s="4"/>
      <c r="H85" s="4"/>
      <c r="I85" s="4"/>
    </row>
    <row r="86" spans="2:29" s="2" customFormat="1" x14ac:dyDescent="0.2">
      <c r="B86" s="63"/>
      <c r="C86" s="63"/>
      <c r="G86" s="4"/>
      <c r="H86" s="4"/>
      <c r="I86" s="4"/>
    </row>
    <row r="87" spans="2:29" s="2" customFormat="1" ht="24.9" x14ac:dyDescent="0.2">
      <c r="B87" s="63" t="s">
        <v>173</v>
      </c>
      <c r="C87" s="63"/>
      <c r="G87" s="4"/>
      <c r="H87" s="4"/>
      <c r="I87" s="4"/>
    </row>
    <row r="88" spans="2:29" s="2" customFormat="1" x14ac:dyDescent="0.2">
      <c r="B88" s="63"/>
      <c r="C88" s="63" t="s">
        <v>174</v>
      </c>
      <c r="G88" s="4"/>
      <c r="H88" s="4"/>
      <c r="I88" s="4"/>
    </row>
    <row r="89" spans="2:29" s="2" customFormat="1" x14ac:dyDescent="0.2">
      <c r="B89" s="63"/>
      <c r="C89" s="63"/>
      <c r="G89" s="4"/>
      <c r="H89" s="4"/>
      <c r="I89" s="4"/>
    </row>
    <row r="90" spans="2:29" s="2" customFormat="1" ht="24.9" x14ac:dyDescent="0.2">
      <c r="B90" s="63" t="s">
        <v>175</v>
      </c>
      <c r="C90" s="63"/>
      <c r="G90" s="4"/>
      <c r="H90" s="4"/>
      <c r="I90" s="4"/>
    </row>
    <row r="91" spans="2:29" s="2" customFormat="1" x14ac:dyDescent="0.2">
      <c r="B91" s="63"/>
      <c r="C91" s="63" t="s">
        <v>174</v>
      </c>
      <c r="G91" s="4"/>
      <c r="H91" s="4"/>
      <c r="I91" s="4"/>
    </row>
    <row r="92" spans="2:29" s="2" customFormat="1" x14ac:dyDescent="0.25">
      <c r="B92" s="63"/>
      <c r="C92" s="64"/>
      <c r="G92" s="4"/>
      <c r="H92" s="4"/>
      <c r="I92" s="4"/>
    </row>
    <row r="93" spans="2:29" s="2" customFormat="1" x14ac:dyDescent="0.25">
      <c r="B93" s="63" t="s">
        <v>176</v>
      </c>
      <c r="C93" s="64"/>
      <c r="G93" s="4"/>
      <c r="H93" s="4"/>
      <c r="I93" s="4"/>
    </row>
    <row r="94" spans="2:29" s="2" customFormat="1" x14ac:dyDescent="0.25">
      <c r="B94" s="64"/>
      <c r="C94" s="64"/>
      <c r="G94" s="4"/>
      <c r="H94" s="4"/>
      <c r="I94" s="4"/>
    </row>
  </sheetData>
  <mergeCells count="20">
    <mergeCell ref="A1:J1"/>
    <mergeCell ref="R1:AB1"/>
    <mergeCell ref="A3:A4"/>
    <mergeCell ref="B3:B4"/>
    <mergeCell ref="C3:C4"/>
    <mergeCell ref="D3:D4"/>
    <mergeCell ref="E3:E4"/>
    <mergeCell ref="F3:F4"/>
    <mergeCell ref="G3:G4"/>
    <mergeCell ref="H3:I3"/>
    <mergeCell ref="V3:W3"/>
    <mergeCell ref="X3:Y3"/>
    <mergeCell ref="Z3:AA3"/>
    <mergeCell ref="AB3:AB4"/>
    <mergeCell ref="J3:K3"/>
    <mergeCell ref="L3:M3"/>
    <mergeCell ref="N3:O3"/>
    <mergeCell ref="P3:Q3"/>
    <mergeCell ref="R3:S3"/>
    <mergeCell ref="T3:U3"/>
  </mergeCells>
  <hyperlinks>
    <hyperlink ref="B32" r:id="rId1" tooltip="Гематологический анализатор Mindray BC-3600" display="https://lab-medica.ru/gematologicheskie-analizatory/bc-3600" xr:uid="{00000000-0004-0000-0000-000000000000}"/>
    <hyperlink ref="B11" r:id="rId2" display="https://biosfera.kz/product/inn?inn_id=12" xr:uid="{00000000-0004-0000-0000-000001000000}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2022-05-12T04:43:21Z</dcterms:modified>
</cp:coreProperties>
</file>