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 1" sheetId="4" r:id="rId1"/>
  </sheets>
  <definedNames>
    <definedName name="_xlnm._FilterDatabase" localSheetId="0" hidden="1">'лист 1'!$A$4:$Q$38</definedName>
  </definedNames>
  <calcPr calcId="144525"/>
</workbook>
</file>

<file path=xl/calcChain.xml><?xml version="1.0" encoding="utf-8"?>
<calcChain xmlns="http://schemas.openxmlformats.org/spreadsheetml/2006/main">
  <c r="G5" i="4" l="1"/>
  <c r="G31" i="4" s="1"/>
  <c r="P5" i="4"/>
  <c r="G6" i="4"/>
  <c r="P6" i="4"/>
  <c r="G7" i="4"/>
  <c r="P7" i="4"/>
  <c r="G8" i="4"/>
  <c r="P8" i="4"/>
  <c r="G9" i="4"/>
  <c r="P9" i="4"/>
  <c r="G10" i="4"/>
  <c r="P10" i="4"/>
  <c r="G11" i="4"/>
  <c r="P11" i="4"/>
  <c r="G12" i="4"/>
  <c r="P12" i="4"/>
  <c r="G13" i="4"/>
  <c r="P13" i="4"/>
  <c r="G14" i="4"/>
  <c r="P14" i="4"/>
  <c r="G15" i="4"/>
  <c r="P15" i="4"/>
  <c r="G16" i="4"/>
  <c r="P16" i="4"/>
  <c r="G17" i="4"/>
  <c r="P17" i="4"/>
  <c r="G18" i="4"/>
  <c r="P18" i="4"/>
  <c r="G19" i="4"/>
  <c r="P19" i="4"/>
  <c r="G20" i="4"/>
  <c r="P20" i="4"/>
  <c r="G21" i="4"/>
  <c r="P21" i="4"/>
  <c r="G22" i="4"/>
  <c r="P22" i="4"/>
  <c r="G23" i="4"/>
  <c r="P23" i="4"/>
  <c r="F24" i="4"/>
  <c r="G24" i="4"/>
  <c r="P24" i="4"/>
  <c r="F25" i="4"/>
  <c r="G25" i="4"/>
  <c r="P25" i="4"/>
  <c r="G26" i="4"/>
  <c r="P26" i="4"/>
  <c r="G27" i="4"/>
  <c r="P27" i="4"/>
  <c r="G28" i="4"/>
  <c r="P28" i="4"/>
  <c r="G29" i="4"/>
  <c r="P29" i="4"/>
  <c r="G30" i="4"/>
  <c r="P30" i="4"/>
</calcChain>
</file>

<file path=xl/sharedStrings.xml><?xml version="1.0" encoding="utf-8"?>
<sst xmlns="http://schemas.openxmlformats.org/spreadsheetml/2006/main" count="164" uniqueCount="117">
  <si>
    <t xml:space="preserve">А.Искахова </t>
  </si>
  <si>
    <t xml:space="preserve">Гл.медсестра </t>
  </si>
  <si>
    <t>Л.Кенжегараева</t>
  </si>
  <si>
    <t>Зав.лаборатоия</t>
  </si>
  <si>
    <t>Р.Дарменова</t>
  </si>
  <si>
    <t xml:space="preserve">Провизор </t>
  </si>
  <si>
    <t>Ж.Алиякбаров</t>
  </si>
  <si>
    <t>Юрист по закупу</t>
  </si>
  <si>
    <t>Х.Сапаев</t>
  </si>
  <si>
    <t>Экономист</t>
  </si>
  <si>
    <t>Б.Жузжасаров</t>
  </si>
  <si>
    <t>Зам.леч.проф</t>
  </si>
  <si>
    <t xml:space="preserve">Члены комисси: </t>
  </si>
  <si>
    <t>Б.О.Туреханов</t>
  </si>
  <si>
    <t>Председатель комиссии</t>
  </si>
  <si>
    <t>Бумага тепловая для ЭКГ  210мм х 300мм Россия ЗАО ФДБМ</t>
  </si>
  <si>
    <t xml:space="preserve">ТОО Текна </t>
  </si>
  <si>
    <t>пач</t>
  </si>
  <si>
    <t xml:space="preserve">210мм х 300мм </t>
  </si>
  <si>
    <t xml:space="preserve">Бумага тепловая для ЭКГ </t>
  </si>
  <si>
    <t>Электроды Россия ООО Минимед</t>
  </si>
  <si>
    <t>шт</t>
  </si>
  <si>
    <t xml:space="preserve">для ЭКГ взрослые самоклеющиеся 25 герметичных фольгированных пакетиков по 50 штук в упаковке, с  размером 36 х 40мм, полиуретановые. </t>
  </si>
  <si>
    <t xml:space="preserve">Электроды </t>
  </si>
  <si>
    <t>Железо -11 Витал Колориметрическим (nitro-PAPS) методом без депротеинизации (монореагент). 2x50 мл, B 24.11 Россия ООО Витал Девалопмент</t>
  </si>
  <si>
    <t>наб</t>
  </si>
  <si>
    <t xml:space="preserve"> Колориметрическим (nitro-PAPS) методом без депротеинизации (монореагент). 2x50 мл, B 24.11</t>
  </si>
  <si>
    <t>Набор для определения концентрации Железа  в сыворотке (плазме) крови</t>
  </si>
  <si>
    <t>Медицинская флюорографическая рентгеновская пленка в тубах , размерами  70мм х 30.5м США  Carestream Health. Inc</t>
  </si>
  <si>
    <t xml:space="preserve">ТОО Эко фарм </t>
  </si>
  <si>
    <t>70мм х 30.5м</t>
  </si>
  <si>
    <t>Медицинская флюорографическая рентгеновская пленка в тубах , размерами</t>
  </si>
  <si>
    <t xml:space="preserve">Хлорамфеникол линимент 10% 25г  Россия ЗАО Алтайвитамин </t>
  </si>
  <si>
    <t>туба</t>
  </si>
  <si>
    <t>линимент 10% 25г</t>
  </si>
  <si>
    <t>Хлорамфеникол</t>
  </si>
  <si>
    <t>Шприц инъекционный 3-х компонентный стерильный о/р применение  10 мл  с иглой 21G*1 1/2  Китай Changzhou Huichun Medical Equipment Co., Ltd</t>
  </si>
  <si>
    <t>10 мл 3-х компонентные</t>
  </si>
  <si>
    <t>Шприц одноразовый</t>
  </si>
  <si>
    <t>Шприц одноразовый   5 мл 3-х компонентные 22G*1 1/2</t>
  </si>
  <si>
    <t>5 мл 3-х компонентные</t>
  </si>
  <si>
    <t xml:space="preserve">Сыворотка противостолбнячная,очищенная, концентрированная, жидкая, раствор  внутримышечного и подкожного ведения 3000 МЕ, амп 1 доза в комплекте с сывороткой лошадинной очищенной разведенной 1:100,   №5 Россия ФГУП НПО Микроген Минздрава России </t>
  </si>
  <si>
    <t>уп</t>
  </si>
  <si>
    <t>Очищенная, концентрированная, жидкая, раствор  внутримышечного и подкожного ведения 3000 МЕ, амп 1 доза в комплекте с сывороткой лошадинной очищенной разведенной 1:100,   №5</t>
  </si>
  <si>
    <t>Сыворотка противостолбнячная</t>
  </si>
  <si>
    <t>Стекло предметное   76*26*+-1,0, мм толщ..1,0+-0,1мм с /шлиф краямис полоси для записи Россия ООО Минимед</t>
  </si>
  <si>
    <t>76*26*+-1,0, мм толщ..1,0+-0,1мм с /шлиф краями</t>
  </si>
  <si>
    <t xml:space="preserve">Стекло предметное  </t>
  </si>
  <si>
    <t>Стекло покровное  24*24 мм  №100 Россия ООО Минимед</t>
  </si>
  <si>
    <t>24*24 мм  №100</t>
  </si>
  <si>
    <t xml:space="preserve">Стекло покровное </t>
  </si>
  <si>
    <t>АБСОЛЮТСЕПТ элит  Россия ООО Химзавод АЛ-ДЕЗ</t>
  </si>
  <si>
    <t xml:space="preserve">ТОО Развитие Восток </t>
  </si>
  <si>
    <t>Для дозаторов Binele c помпой .Средство «Абсолюсепт элит» предназначено для применения, в качестве дезинфицирующего средства в лечебно-профилактических организациях любого профиля, в том числе реанимационных, операционных отделениях, стоматологических, офтальмологических, детских стационарах, акушерских клиниках, учреждениях родовспоможения – включая: поверхностей в помещениях, жесткой и мягкой мебели, поверхностей медицинского оборудования и приборов, датчиков УЗИ, стетоскопов и фонендоскопов, стоматологических наконечников, перчаток и тд. ГОСТ 12.1.007-76, 4 класс мало опасных вещест</t>
  </si>
  <si>
    <t>Средство содержит спирт изопропиловый 65%, алкидиметилбензиламмония хлорид 0,1%, дидецилдиметиламмония хлорид 0,1%, полигексаметиленгуанидина гидрохлорид 0,05%,  бензиловый спирт 0,02% в качестве действующих веществ, а также функциональные добавки, в том числе смягчающие кожу компоненты и вещества, препятствующие высушиванию и обезжириванию кожи.</t>
  </si>
  <si>
    <t>Шовный хирургические нерассасывающийся материал пролен синий с условным №10/9,9/0,8/0,7/0,6/0,5/0,4/0,3/0,2/0,0,1 длинной нити 13,23,30,45,60,75,90,100,120 см с атравматическими игламии без игл.  США  ЭТИКОН ЭЛ-ЭЛ-СИ</t>
  </si>
  <si>
    <t xml:space="preserve">в двойной стерильной упаковке. Внутренняя стерильная упаковка  обеспечивает двойной контроль за содержимым упаковки в операционной после передачи нити на стерильный стол (содержит информацию о нити и игле), а также обеспечивает прямолинейность нити после извлечения ее из упаковки (эффект памяти формы). Нить синтетическая нерассасывающаяся монофиламентная из изотактического кристаллического стереоизомера полипропилена, обладающего свойством контролируемого линейного растяжения,    игла  с продольными насечками для надежной фиксации в иглодержателе. М2 (3/0), 45см игла режущая, ПРАЙМ косметическая, 3/8 окружности, 26 мм  </t>
  </si>
  <si>
    <t xml:space="preserve">Нить стерильная хирургическая  </t>
  </si>
  <si>
    <t>Натриевая соль дихлоризоциануровой кислоты (дихлоризоцианурат натрия) HONGKONG  BRISCEM LTD</t>
  </si>
  <si>
    <t>банка</t>
  </si>
  <si>
    <t>Средство должно представлять собой хлорсодержащие таблетки массой не менее 2,7 г., что составляет не менее 1,5г активного хлора, т.е. не менее 55,5%. Должно обладать антимикробным действием в отношении Гр- и Гр+ бактерий, включая микобактерии туберкулёза, грибы рода Кандида и Трихофитон, вирулицидным, включая возбудителей парентеральных гепатитов, ВИЧ-инфекции, гриппа, в т.ч. высокопатогенные штаммы гриппа А Н1N1, возбудителей особо опасных инфекций  (чумы, холеры, сибирской язвы). Средство должно быть предназначено для профилактической, текущей и заключительной дезинфекции и проведения генеральных уборок поверхностей, мебели, санитарного транспорта и транспорта по перевозке пищевых продуктов,  белья, посуды (в т.ч. лабораторной и одноразовой), предметов ухода за больными, игрушек, сан.-тех.оборудования, резиновых и полипропиленовых ковриков, уборочного инвентаря.  1 кг, 370+5 таблеток</t>
  </si>
  <si>
    <t xml:space="preserve">Натриевая соль дихлоризоциануровой кислоты - 99,8% </t>
  </si>
  <si>
    <t>Наконечник 100-1000мкл универсал 1000шт 9401032 Россия Термофишер Сайентифик</t>
  </si>
  <si>
    <t xml:space="preserve"> №1000, 9401032</t>
  </si>
  <si>
    <t>Наконечник 100-1000мкл</t>
  </si>
  <si>
    <t>Наконечник 0,5-250мкл универсал 1000шт 9400302 Россия Термофишер Сайентифик</t>
  </si>
  <si>
    <t>универсал, №1000, 9400302</t>
  </si>
  <si>
    <t xml:space="preserve">Наконечник 0.5-250мкл </t>
  </si>
  <si>
    <t>Лейкопластырь на нетканой основе гипоаллергенный микропористый размерами 2*500  Египет Pharmaplast S.A.E</t>
  </si>
  <si>
    <t xml:space="preserve">Гипоаллергенный, для особочувствительного типа кожи, микропористый, влаго-и воздухопроницаемый, не нужно ножниц, надежная фиксация, изготовлен из нетканой вискозы с применением гипоаллергенного акрилатного  клея, размеры: 2х500
</t>
  </si>
  <si>
    <t xml:space="preserve">Лейкопластырь на нетканой основе </t>
  </si>
  <si>
    <t>Дезостерил ЭФФЕКТ  Республика Казахстан ТОО БО-НА</t>
  </si>
  <si>
    <t>ТОО Бона</t>
  </si>
  <si>
    <t>фл</t>
  </si>
  <si>
    <t xml:space="preserve">Жидкое мыло для медицинского персонала, для частого мытья, принятия гигиенического душа пациентами перед операцией. 1,0 литр </t>
  </si>
  <si>
    <t xml:space="preserve">Лауретсульфат натрия, глицерин, кокамид деа, хлористый натрий, молочная кислота, кокоамидопропилбетаин , пропиленгликоль, 5-бромо-5-нитро-1,3-диоксан, вода. </t>
  </si>
  <si>
    <t xml:space="preserve">Контейнер д/сбора биоматерила 120мл п/п.с завинч.крышкой инд.уп.н/с Китай  </t>
  </si>
  <si>
    <t>для забора биоматериалов 120 мл. Идеально подходят для образцов мочи, а также для образцов мокроты, слизи, кала, гноя, рвотных масс и т.д.• Изготовлены из высококачественного полипропилена (ПП). Плоское дно. Прочные, прозрачные, герметичные. Матовая панель для маркировки.Градуированные.Возможны варианты: стерильные; стерильные индивидуально упакованные или нестерильные.</t>
  </si>
  <si>
    <t>Контейнер одноразовый</t>
  </si>
  <si>
    <t xml:space="preserve">Марля медицинская хлопчатобумажная отбеленная в рулонах 800-1300м шириной 90см тип 13т Узбекстан ООО Бахтекс Фарм </t>
  </si>
  <si>
    <t>м</t>
  </si>
  <si>
    <t>медицинская, хлопчатобумажная</t>
  </si>
  <si>
    <t xml:space="preserve">Марля </t>
  </si>
  <si>
    <t xml:space="preserve">Индикатор стерилизации МедИс 132/20-1 (1000тестов)наруж. Россия ВИНАР </t>
  </si>
  <si>
    <t xml:space="preserve">применяется для обнаружения несоблюдения режима стерилизации,обусловленное технической неисправностью стерилизаторов, МедИС-132/20-1 (1000 тестов ), наружн. </t>
  </si>
  <si>
    <t>Индикаторы стерилизации</t>
  </si>
  <si>
    <t xml:space="preserve">Вата нестерильные 100гр  Казакстан ТОО Экофарм </t>
  </si>
  <si>
    <t>нестерильные 100гр</t>
  </si>
  <si>
    <t xml:space="preserve">Вата </t>
  </si>
  <si>
    <t>Бумага тепловая для ЭКГ 110мм*30м *12 внут Россия ЗАО Фабрика диаграмных бумаг</t>
  </si>
  <si>
    <t>рулон</t>
  </si>
  <si>
    <t>110мм х 30м</t>
  </si>
  <si>
    <t>Бумага тепловая для ЭКГ 210мм*30м *12 нар Россия ЗАО Фабрика диаграмных бумаг</t>
  </si>
  <si>
    <t>210мм х 30м х18вн.</t>
  </si>
  <si>
    <t xml:space="preserve"> Бумага для принтера UPP-110HD тип2 к УЗИ аппарату  110ммх20мм Украина ТВЕЛ</t>
  </si>
  <si>
    <t xml:space="preserve"> для принтера UPP-110HD тип2 к УЗИ аппарату  110ммх20мм</t>
  </si>
  <si>
    <t>Бумага</t>
  </si>
  <si>
    <t>Дезостерил -СОФТ 1,0  Республики Казахстан ТОО БО-НА</t>
  </si>
  <si>
    <t>Универсальное действие (дезинфекция, ДВУ, ПСО, стерилизация). Эффективен в отношении мультирезистентных микобактерий туберкулеза.  Обладает моющими и дезодорирующими свойствами, не вызывает коррозию. Быстрое обеззараживание. Средство (концентрат) для дезинфекции и стерилизации ИМН, инструментов, эндоскопов, для проведения дезинфекции высокого уровня 1 л.</t>
  </si>
  <si>
    <t xml:space="preserve">Алкилдиметилбензиламмоний хлорид – не менее 10±0,5%; глутаровый альдегид не более– 2,0±0,5%; глиоксаль – не менее 5,0±0,5%; а также функциональные добавки в виде поверхностно-активных веществ – 0,05-0,1%. </t>
  </si>
  <si>
    <t>Дезостерил -Лайт  Республики Казахстан ТОО БО-НА</t>
  </si>
  <si>
    <t xml:space="preserve">Не имеет цвета со слабым запахом спирта. Обладает широким спектром антимикробного действия. Готовый к применению кожный антисептик   для обработки кожи операционного и инъекционного полей пациентов, локтевых сгибов доноров в медицинских организациях; обработки рук хирургов в медицинских организациях
гигиенической обработки рук медицинского персонала медицинских организаций, персонала машин скорой медицинской помощи, в зонах чрезвычайных ситуаций, 1 л </t>
  </si>
  <si>
    <t>35% этанола, 30% 2-пропанола, 10% 1-пропанола,  0,25% цетримония хлорида;  функциональные добавки.  АЛСЕПТ</t>
  </si>
  <si>
    <t>Торговые наименование</t>
  </si>
  <si>
    <t>сумма</t>
  </si>
  <si>
    <t>цена</t>
  </si>
  <si>
    <t>Поставщик победитель</t>
  </si>
  <si>
    <t>ТОО Контакт</t>
  </si>
  <si>
    <t>ТОО Фарм Трейд</t>
  </si>
  <si>
    <t>колич</t>
  </si>
  <si>
    <t>Цена на 2018 год</t>
  </si>
  <si>
    <t>ед.изм</t>
  </si>
  <si>
    <t xml:space="preserve">Полная характеристика (описание) товаров (с указанием формы выпуска и дозировки) </t>
  </si>
  <si>
    <t xml:space="preserve">    Международное непатентованное название </t>
  </si>
  <si>
    <t>№</t>
  </si>
  <si>
    <t>№008а протокол 29.05.2018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</si>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</sst>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43" fontId="2" fillId="2" borderId="1" xfId="3" applyFont="1" applyFill="1" applyBorder="1" applyAlignment="1">
      <alignment vertical="center" wrapText="1"/>
    </xf>
    <xf numFmtId="43" fontId="3" fillId="2" borderId="1" xfId="3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9" xfId="4"/>
    <cellStyle name="Обычный 2" xfId="1"/>
    <cellStyle name="Обычный 2 16" xfId="5"/>
    <cellStyle name="Обычный 2 2" xfId="2"/>
    <cellStyle name="Обычный 2 8 2" xfId="6"/>
    <cellStyle name="Обычный 3 2" xfId="7"/>
    <cellStyle name="Обычный 4" xfId="8"/>
    <cellStyle name="Обычный 9 3" xfId="9"/>
    <cellStyle name="Финансовый 2" xfId="3"/>
    <cellStyle name="Финансовый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tabSelected="1" topLeftCell="F1" workbookViewId="0">
      <pane ySplit="4" topLeftCell="A20" activePane="bottomLeft" state="frozen"/>
      <selection pane="bottomLeft" activeCell="U27" sqref="U27"/>
    </sheetView>
  </sheetViews>
  <sheetFormatPr defaultRowHeight="11.25" x14ac:dyDescent="0.25"/>
  <cols>
    <col min="1" max="1" width="5.140625" style="1" customWidth="1"/>
    <col min="2" max="2" width="21.42578125" style="1" customWidth="1"/>
    <col min="3" max="3" width="43" style="1" customWidth="1"/>
    <col min="4" max="4" width="6.28515625" style="1" customWidth="1"/>
    <col min="5" max="5" width="10.42578125" style="1" customWidth="1"/>
    <col min="6" max="6" width="6.85546875" style="1" customWidth="1"/>
    <col min="7" max="7" width="8" style="1" customWidth="1"/>
    <col min="8" max="8" width="7" style="1" customWidth="1"/>
    <col min="9" max="10" width="8.7109375" style="1" customWidth="1"/>
    <col min="11" max="11" width="9" style="1" customWidth="1"/>
    <col min="12" max="12" width="9.140625" style="1" customWidth="1"/>
    <col min="13" max="13" width="7" style="1" customWidth="1"/>
    <col min="14" max="14" width="12.85546875" style="1" customWidth="1"/>
    <col min="15" max="16" width="9.140625" style="1"/>
    <col min="17" max="17" width="36.85546875" style="1" customWidth="1"/>
    <col min="18" max="16384" width="9.140625" style="1"/>
  </cols>
  <sheetData>
    <row r="2" spans="1:17" ht="33.75" customHeight="1" x14ac:dyDescent="0.25">
      <c r="D2" s="37" t="s">
        <v>116</v>
      </c>
      <c r="E2" s="37"/>
      <c r="N2" s="36" t="s">
        <v>115</v>
      </c>
      <c r="O2" s="36"/>
      <c r="P2" s="36"/>
      <c r="Q2" s="36"/>
    </row>
    <row r="3" spans="1:17" ht="28.5" customHeight="1" x14ac:dyDescent="0.25">
      <c r="A3" s="32" t="s">
        <v>114</v>
      </c>
      <c r="B3" s="31" t="s">
        <v>113</v>
      </c>
      <c r="C3" s="31" t="s">
        <v>112</v>
      </c>
      <c r="D3" s="31" t="s">
        <v>111</v>
      </c>
      <c r="E3" s="35" t="s">
        <v>110</v>
      </c>
      <c r="F3" s="34" t="s">
        <v>109</v>
      </c>
      <c r="G3" s="34" t="s">
        <v>104</v>
      </c>
      <c r="H3" s="33" t="s">
        <v>72</v>
      </c>
      <c r="I3" s="33" t="s">
        <v>52</v>
      </c>
      <c r="J3" s="33" t="s">
        <v>108</v>
      </c>
      <c r="K3" s="33" t="s">
        <v>29</v>
      </c>
      <c r="L3" s="33" t="s">
        <v>16</v>
      </c>
      <c r="M3" s="33" t="s">
        <v>107</v>
      </c>
      <c r="N3" s="27" t="s">
        <v>106</v>
      </c>
      <c r="O3" s="27" t="s">
        <v>105</v>
      </c>
      <c r="P3" s="27" t="s">
        <v>104</v>
      </c>
      <c r="Q3" s="27" t="s">
        <v>103</v>
      </c>
    </row>
    <row r="4" spans="1:17" x14ac:dyDescent="0.25">
      <c r="A4" s="32"/>
      <c r="B4" s="31"/>
      <c r="C4" s="31"/>
      <c r="D4" s="31"/>
      <c r="E4" s="30"/>
      <c r="F4" s="29"/>
      <c r="G4" s="29"/>
      <c r="H4" s="28"/>
      <c r="I4" s="28"/>
      <c r="J4" s="28"/>
      <c r="K4" s="28"/>
      <c r="L4" s="28"/>
      <c r="M4" s="28"/>
      <c r="N4" s="27"/>
      <c r="O4" s="27"/>
      <c r="P4" s="27"/>
      <c r="Q4" s="27"/>
    </row>
    <row r="5" spans="1:17" ht="116.25" customHeight="1" x14ac:dyDescent="0.25">
      <c r="A5" s="12">
        <v>1</v>
      </c>
      <c r="B5" s="13" t="s">
        <v>102</v>
      </c>
      <c r="C5" s="7" t="s">
        <v>101</v>
      </c>
      <c r="D5" s="10" t="s">
        <v>73</v>
      </c>
      <c r="E5" s="11">
        <v>4273</v>
      </c>
      <c r="F5" s="10">
        <v>100</v>
      </c>
      <c r="G5" s="9">
        <f>E5*F5</f>
        <v>427300</v>
      </c>
      <c r="H5" s="5">
        <v>4270</v>
      </c>
      <c r="I5" s="5">
        <v>4250</v>
      </c>
      <c r="J5" s="5"/>
      <c r="K5" s="5"/>
      <c r="L5" s="5"/>
      <c r="M5" s="5"/>
      <c r="N5" s="5" t="s">
        <v>52</v>
      </c>
      <c r="O5" s="5">
        <v>4250</v>
      </c>
      <c r="P5" s="5">
        <f>O5*F5</f>
        <v>425000</v>
      </c>
      <c r="Q5" s="5" t="s">
        <v>100</v>
      </c>
    </row>
    <row r="6" spans="1:17" ht="97.5" customHeight="1" x14ac:dyDescent="0.25">
      <c r="A6" s="12">
        <v>2</v>
      </c>
      <c r="B6" s="13" t="s">
        <v>99</v>
      </c>
      <c r="C6" s="13" t="s">
        <v>98</v>
      </c>
      <c r="D6" s="10" t="s">
        <v>73</v>
      </c>
      <c r="E6" s="11">
        <v>4120</v>
      </c>
      <c r="F6" s="10">
        <v>30</v>
      </c>
      <c r="G6" s="9">
        <f>E6*F6</f>
        <v>123600</v>
      </c>
      <c r="H6" s="5">
        <v>4100</v>
      </c>
      <c r="I6" s="5">
        <v>4115</v>
      </c>
      <c r="J6" s="5"/>
      <c r="K6" s="5"/>
      <c r="L6" s="5"/>
      <c r="M6" s="5"/>
      <c r="N6" s="8" t="s">
        <v>72</v>
      </c>
      <c r="O6" s="5">
        <v>4100</v>
      </c>
      <c r="P6" s="5">
        <f>O6*F6</f>
        <v>123000</v>
      </c>
      <c r="Q6" s="5" t="s">
        <v>97</v>
      </c>
    </row>
    <row r="7" spans="1:17" ht="22.5" x14ac:dyDescent="0.25">
      <c r="A7" s="15">
        <v>3</v>
      </c>
      <c r="B7" s="7" t="s">
        <v>96</v>
      </c>
      <c r="C7" s="7" t="s">
        <v>95</v>
      </c>
      <c r="D7" s="10" t="s">
        <v>42</v>
      </c>
      <c r="E7" s="25">
        <v>3651</v>
      </c>
      <c r="F7" s="10">
        <v>5</v>
      </c>
      <c r="G7" s="9">
        <f>E7*F7</f>
        <v>18255</v>
      </c>
      <c r="H7" s="5"/>
      <c r="I7" s="5"/>
      <c r="J7" s="5">
        <v>3000</v>
      </c>
      <c r="K7" s="5">
        <v>2800</v>
      </c>
      <c r="L7" s="5"/>
      <c r="M7" s="5"/>
      <c r="N7" s="8" t="s">
        <v>29</v>
      </c>
      <c r="O7" s="5">
        <v>2800</v>
      </c>
      <c r="P7" s="5">
        <f>O7*F7</f>
        <v>14000</v>
      </c>
      <c r="Q7" s="7" t="s">
        <v>94</v>
      </c>
    </row>
    <row r="8" spans="1:17" ht="11.25" customHeight="1" x14ac:dyDescent="0.25">
      <c r="A8" s="12">
        <v>4</v>
      </c>
      <c r="B8" s="19" t="s">
        <v>19</v>
      </c>
      <c r="C8" s="19" t="s">
        <v>93</v>
      </c>
      <c r="D8" s="10" t="s">
        <v>90</v>
      </c>
      <c r="E8" s="11">
        <v>780</v>
      </c>
      <c r="F8" s="10">
        <v>150</v>
      </c>
      <c r="G8" s="9">
        <f>E8*F8</f>
        <v>117000</v>
      </c>
      <c r="H8" s="5"/>
      <c r="I8" s="5"/>
      <c r="J8" s="5"/>
      <c r="K8" s="5">
        <v>750</v>
      </c>
      <c r="L8" s="5">
        <v>700</v>
      </c>
      <c r="M8" s="5">
        <v>745</v>
      </c>
      <c r="N8" s="8" t="s">
        <v>16</v>
      </c>
      <c r="O8" s="5">
        <v>700</v>
      </c>
      <c r="P8" s="5">
        <f>O8*F8</f>
        <v>105000</v>
      </c>
      <c r="Q8" s="5" t="s">
        <v>92</v>
      </c>
    </row>
    <row r="9" spans="1:17" ht="22.5" x14ac:dyDescent="0.25">
      <c r="A9" s="12">
        <v>5</v>
      </c>
      <c r="B9" s="7" t="s">
        <v>19</v>
      </c>
      <c r="C9" s="7" t="s">
        <v>91</v>
      </c>
      <c r="D9" s="10" t="s">
        <v>90</v>
      </c>
      <c r="E9" s="25">
        <v>410</v>
      </c>
      <c r="F9" s="10">
        <v>100</v>
      </c>
      <c r="G9" s="9">
        <f>E9*F9</f>
        <v>41000</v>
      </c>
      <c r="H9" s="5"/>
      <c r="I9" s="5"/>
      <c r="J9" s="5"/>
      <c r="K9" s="5">
        <v>405.65</v>
      </c>
      <c r="L9" s="5">
        <v>400</v>
      </c>
      <c r="M9" s="5">
        <v>408.35</v>
      </c>
      <c r="N9" s="8" t="s">
        <v>16</v>
      </c>
      <c r="O9" s="5">
        <v>400</v>
      </c>
      <c r="P9" s="5">
        <f>O9*F9</f>
        <v>40000</v>
      </c>
      <c r="Q9" s="5" t="s">
        <v>89</v>
      </c>
    </row>
    <row r="10" spans="1:17" ht="22.5" x14ac:dyDescent="0.25">
      <c r="A10" s="15">
        <v>6</v>
      </c>
      <c r="B10" s="19" t="s">
        <v>88</v>
      </c>
      <c r="C10" s="19" t="s">
        <v>87</v>
      </c>
      <c r="D10" s="10" t="s">
        <v>21</v>
      </c>
      <c r="E10" s="11">
        <v>171</v>
      </c>
      <c r="F10" s="10">
        <v>1500</v>
      </c>
      <c r="G10" s="9">
        <f>E10*F10</f>
        <v>256500</v>
      </c>
      <c r="H10" s="5"/>
      <c r="I10" s="5">
        <v>168</v>
      </c>
      <c r="J10" s="5"/>
      <c r="K10" s="5">
        <v>160</v>
      </c>
      <c r="L10" s="5"/>
      <c r="M10" s="5"/>
      <c r="N10" s="5" t="s">
        <v>29</v>
      </c>
      <c r="O10" s="5">
        <v>160</v>
      </c>
      <c r="P10" s="5">
        <f>O10*F10</f>
        <v>240000</v>
      </c>
      <c r="Q10" s="5" t="s">
        <v>86</v>
      </c>
    </row>
    <row r="11" spans="1:17" ht="21" customHeight="1" x14ac:dyDescent="0.25">
      <c r="A11" s="12">
        <v>7</v>
      </c>
      <c r="B11" s="7" t="s">
        <v>85</v>
      </c>
      <c r="C11" s="7" t="s">
        <v>84</v>
      </c>
      <c r="D11" s="10" t="s">
        <v>42</v>
      </c>
      <c r="E11" s="25">
        <v>1837</v>
      </c>
      <c r="F11" s="10">
        <v>10</v>
      </c>
      <c r="G11" s="9">
        <f>E11*F11</f>
        <v>18370</v>
      </c>
      <c r="H11" s="5"/>
      <c r="I11" s="5"/>
      <c r="J11" s="5"/>
      <c r="K11" s="5"/>
      <c r="L11" s="5">
        <v>1800</v>
      </c>
      <c r="M11" s="5">
        <v>1825</v>
      </c>
      <c r="N11" s="8" t="s">
        <v>16</v>
      </c>
      <c r="O11" s="5">
        <v>1800</v>
      </c>
      <c r="P11" s="5">
        <f>O11*F11</f>
        <v>18000</v>
      </c>
      <c r="Q11" s="5" t="s">
        <v>83</v>
      </c>
    </row>
    <row r="12" spans="1:17" ht="33.75" x14ac:dyDescent="0.25">
      <c r="A12" s="12">
        <v>8</v>
      </c>
      <c r="B12" s="13" t="s">
        <v>82</v>
      </c>
      <c r="C12" s="13" t="s">
        <v>81</v>
      </c>
      <c r="D12" s="14" t="s">
        <v>80</v>
      </c>
      <c r="E12" s="11">
        <v>53</v>
      </c>
      <c r="F12" s="10">
        <v>1000</v>
      </c>
      <c r="G12" s="9">
        <f>E12*F12</f>
        <v>53000</v>
      </c>
      <c r="H12" s="5"/>
      <c r="I12" s="5">
        <v>49</v>
      </c>
      <c r="J12" s="5"/>
      <c r="K12" s="5">
        <v>51</v>
      </c>
      <c r="L12" s="5"/>
      <c r="M12" s="5"/>
      <c r="N12" s="5" t="s">
        <v>52</v>
      </c>
      <c r="O12" s="5">
        <v>49</v>
      </c>
      <c r="P12" s="5">
        <f>O12*F12</f>
        <v>49000</v>
      </c>
      <c r="Q12" s="5" t="s">
        <v>79</v>
      </c>
    </row>
    <row r="13" spans="1:17" ht="40.5" customHeight="1" x14ac:dyDescent="0.25">
      <c r="A13" s="15">
        <v>9</v>
      </c>
      <c r="B13" s="7" t="s">
        <v>78</v>
      </c>
      <c r="C13" s="7" t="s">
        <v>77</v>
      </c>
      <c r="D13" s="10" t="s">
        <v>21</v>
      </c>
      <c r="E13" s="25">
        <v>57</v>
      </c>
      <c r="F13" s="10">
        <v>1000</v>
      </c>
      <c r="G13" s="9">
        <f>E13*F13</f>
        <v>57000</v>
      </c>
      <c r="H13" s="5"/>
      <c r="I13" s="5"/>
      <c r="J13" s="5"/>
      <c r="K13" s="5"/>
      <c r="L13" s="5">
        <v>53</v>
      </c>
      <c r="M13" s="5">
        <v>55</v>
      </c>
      <c r="N13" s="8" t="s">
        <v>16</v>
      </c>
      <c r="O13" s="5">
        <v>53</v>
      </c>
      <c r="P13" s="5">
        <f>O13*F13</f>
        <v>53000</v>
      </c>
      <c r="Q13" s="5" t="s">
        <v>76</v>
      </c>
    </row>
    <row r="14" spans="1:17" ht="78.75" x14ac:dyDescent="0.25">
      <c r="A14" s="12">
        <v>10</v>
      </c>
      <c r="B14" s="13" t="s">
        <v>75</v>
      </c>
      <c r="C14" s="26" t="s">
        <v>74</v>
      </c>
      <c r="D14" s="10" t="s">
        <v>73</v>
      </c>
      <c r="E14" s="25">
        <v>3103</v>
      </c>
      <c r="F14" s="10">
        <v>100</v>
      </c>
      <c r="G14" s="9">
        <f>E14*F14</f>
        <v>310300</v>
      </c>
      <c r="H14" s="5">
        <v>3100</v>
      </c>
      <c r="I14" s="5">
        <v>3102</v>
      </c>
      <c r="J14" s="5"/>
      <c r="K14" s="5"/>
      <c r="L14" s="5"/>
      <c r="M14" s="5"/>
      <c r="N14" s="8" t="s">
        <v>72</v>
      </c>
      <c r="O14" s="5">
        <v>3100</v>
      </c>
      <c r="P14" s="5">
        <f>O14*F14</f>
        <v>310000</v>
      </c>
      <c r="Q14" s="5" t="s">
        <v>71</v>
      </c>
    </row>
    <row r="15" spans="1:17" ht="38.25" customHeight="1" x14ac:dyDescent="0.25">
      <c r="A15" s="12">
        <v>11</v>
      </c>
      <c r="B15" s="13" t="s">
        <v>70</v>
      </c>
      <c r="C15" s="13" t="s">
        <v>69</v>
      </c>
      <c r="D15" s="10" t="s">
        <v>21</v>
      </c>
      <c r="E15" s="25">
        <v>259</v>
      </c>
      <c r="F15" s="10">
        <v>200</v>
      </c>
      <c r="G15" s="9">
        <f>E15*F15</f>
        <v>51800</v>
      </c>
      <c r="H15" s="5"/>
      <c r="I15" s="5">
        <v>258</v>
      </c>
      <c r="J15" s="5"/>
      <c r="K15" s="5">
        <v>250</v>
      </c>
      <c r="L15" s="5"/>
      <c r="M15" s="5"/>
      <c r="N15" s="5" t="s">
        <v>29</v>
      </c>
      <c r="O15" s="5">
        <v>250</v>
      </c>
      <c r="P15" s="5">
        <f>O15*F15</f>
        <v>50000</v>
      </c>
      <c r="Q15" s="5" t="s">
        <v>68</v>
      </c>
    </row>
    <row r="16" spans="1:17" ht="22.5" x14ac:dyDescent="0.25">
      <c r="A16" s="15">
        <v>12</v>
      </c>
      <c r="B16" s="21" t="s">
        <v>67</v>
      </c>
      <c r="C16" s="21" t="s">
        <v>66</v>
      </c>
      <c r="D16" s="20" t="s">
        <v>42</v>
      </c>
      <c r="E16" s="11">
        <v>7271</v>
      </c>
      <c r="F16" s="10">
        <v>10</v>
      </c>
      <c r="G16" s="9">
        <f>E16*F16</f>
        <v>72710</v>
      </c>
      <c r="H16" s="5"/>
      <c r="I16" s="5"/>
      <c r="J16" s="5"/>
      <c r="K16" s="5"/>
      <c r="L16" s="5">
        <v>7200</v>
      </c>
      <c r="M16" s="5">
        <v>7250</v>
      </c>
      <c r="N16" s="8" t="s">
        <v>16</v>
      </c>
      <c r="O16" s="5">
        <v>7200</v>
      </c>
      <c r="P16" s="5">
        <f>O16*F16</f>
        <v>72000</v>
      </c>
      <c r="Q16" s="5" t="s">
        <v>65</v>
      </c>
    </row>
    <row r="17" spans="1:17" ht="22.5" x14ac:dyDescent="0.25">
      <c r="A17" s="12">
        <v>13</v>
      </c>
      <c r="B17" s="21" t="s">
        <v>64</v>
      </c>
      <c r="C17" s="21" t="s">
        <v>63</v>
      </c>
      <c r="D17" s="16" t="s">
        <v>42</v>
      </c>
      <c r="E17" s="11">
        <v>9307</v>
      </c>
      <c r="F17" s="10">
        <v>5</v>
      </c>
      <c r="G17" s="9">
        <f>E17*F17</f>
        <v>46535</v>
      </c>
      <c r="H17" s="5"/>
      <c r="I17" s="5"/>
      <c r="J17" s="5"/>
      <c r="K17" s="5">
        <v>9305</v>
      </c>
      <c r="L17" s="5">
        <v>9200</v>
      </c>
      <c r="M17" s="5">
        <v>9300</v>
      </c>
      <c r="N17" s="8" t="s">
        <v>16</v>
      </c>
      <c r="O17" s="5">
        <v>9200</v>
      </c>
      <c r="P17" s="5">
        <f>O17*F17</f>
        <v>46000</v>
      </c>
      <c r="Q17" s="5" t="s">
        <v>62</v>
      </c>
    </row>
    <row r="18" spans="1:17" ht="202.5" customHeight="1" x14ac:dyDescent="0.25">
      <c r="A18" s="12">
        <v>14</v>
      </c>
      <c r="B18" s="24" t="s">
        <v>61</v>
      </c>
      <c r="C18" s="24" t="s">
        <v>60</v>
      </c>
      <c r="D18" s="23" t="s">
        <v>59</v>
      </c>
      <c r="E18" s="11">
        <v>2279</v>
      </c>
      <c r="F18" s="10">
        <v>150</v>
      </c>
      <c r="G18" s="9">
        <f>E18*F18</f>
        <v>341850</v>
      </c>
      <c r="H18" s="5">
        <v>2270</v>
      </c>
      <c r="I18" s="5">
        <v>2250</v>
      </c>
      <c r="J18" s="5"/>
      <c r="K18" s="5"/>
      <c r="L18" s="5"/>
      <c r="M18" s="5"/>
      <c r="N18" s="5" t="s">
        <v>52</v>
      </c>
      <c r="O18" s="5">
        <v>2250</v>
      </c>
      <c r="P18" s="5">
        <f>O18*F18</f>
        <v>337500</v>
      </c>
      <c r="Q18" s="5" t="s">
        <v>58</v>
      </c>
    </row>
    <row r="19" spans="1:17" ht="64.5" customHeight="1" x14ac:dyDescent="0.25">
      <c r="A19" s="15">
        <v>15</v>
      </c>
      <c r="B19" s="7" t="s">
        <v>57</v>
      </c>
      <c r="C19" s="7" t="s">
        <v>56</v>
      </c>
      <c r="D19" s="10" t="s">
        <v>21</v>
      </c>
      <c r="E19" s="11">
        <v>1456</v>
      </c>
      <c r="F19" s="10">
        <v>200</v>
      </c>
      <c r="G19" s="9">
        <f>E19*F19</f>
        <v>291200</v>
      </c>
      <c r="H19" s="5">
        <v>1350</v>
      </c>
      <c r="I19" s="5">
        <v>1200</v>
      </c>
      <c r="J19" s="5"/>
      <c r="K19" s="5"/>
      <c r="L19" s="5"/>
      <c r="M19" s="5"/>
      <c r="N19" s="5" t="s">
        <v>52</v>
      </c>
      <c r="O19" s="5">
        <v>1200</v>
      </c>
      <c r="P19" s="5">
        <f>O19*F19</f>
        <v>240000</v>
      </c>
      <c r="Q19" s="5" t="s">
        <v>55</v>
      </c>
    </row>
    <row r="20" spans="1:17" ht="150.75" customHeight="1" x14ac:dyDescent="0.25">
      <c r="A20" s="12">
        <v>16</v>
      </c>
      <c r="B20" s="22" t="s">
        <v>54</v>
      </c>
      <c r="C20" s="22" t="s">
        <v>53</v>
      </c>
      <c r="D20" s="18" t="s">
        <v>21</v>
      </c>
      <c r="E20" s="18">
        <v>4200</v>
      </c>
      <c r="F20" s="10">
        <v>10</v>
      </c>
      <c r="G20" s="9">
        <f>E20*F20</f>
        <v>42000</v>
      </c>
      <c r="H20" s="5">
        <v>4150</v>
      </c>
      <c r="I20" s="5">
        <v>4100</v>
      </c>
      <c r="J20" s="5"/>
      <c r="K20" s="5"/>
      <c r="L20" s="5"/>
      <c r="M20" s="5"/>
      <c r="N20" s="5" t="s">
        <v>52</v>
      </c>
      <c r="O20" s="5">
        <v>4100</v>
      </c>
      <c r="P20" s="5">
        <f>O20*F20</f>
        <v>41000</v>
      </c>
      <c r="Q20" s="5" t="s">
        <v>51</v>
      </c>
    </row>
    <row r="21" spans="1:17" ht="27" customHeight="1" x14ac:dyDescent="0.25">
      <c r="A21" s="12">
        <v>17</v>
      </c>
      <c r="B21" s="21" t="s">
        <v>50</v>
      </c>
      <c r="C21" s="21" t="s">
        <v>49</v>
      </c>
      <c r="D21" s="16" t="s">
        <v>42</v>
      </c>
      <c r="E21" s="11">
        <v>192</v>
      </c>
      <c r="F21" s="10">
        <v>20</v>
      </c>
      <c r="G21" s="9">
        <f>E21*F21</f>
        <v>3840</v>
      </c>
      <c r="H21" s="5"/>
      <c r="I21" s="5"/>
      <c r="J21" s="5"/>
      <c r="K21" s="5"/>
      <c r="L21" s="5">
        <v>150</v>
      </c>
      <c r="M21" s="5">
        <v>188</v>
      </c>
      <c r="N21" s="8" t="s">
        <v>16</v>
      </c>
      <c r="O21" s="5">
        <v>150</v>
      </c>
      <c r="P21" s="5">
        <f>O21*F21</f>
        <v>3000</v>
      </c>
      <c r="Q21" s="21" t="s">
        <v>48</v>
      </c>
    </row>
    <row r="22" spans="1:17" ht="27" customHeight="1" x14ac:dyDescent="0.25">
      <c r="A22" s="15">
        <v>18</v>
      </c>
      <c r="B22" s="7" t="s">
        <v>47</v>
      </c>
      <c r="C22" s="7" t="s">
        <v>46</v>
      </c>
      <c r="D22" s="10" t="s">
        <v>21</v>
      </c>
      <c r="E22" s="11">
        <v>7</v>
      </c>
      <c r="F22" s="10">
        <v>1000</v>
      </c>
      <c r="G22" s="9">
        <f>E22*F22</f>
        <v>7000</v>
      </c>
      <c r="H22" s="5"/>
      <c r="I22" s="5"/>
      <c r="J22" s="5"/>
      <c r="K22" s="5"/>
      <c r="L22" s="5">
        <v>6.02</v>
      </c>
      <c r="M22" s="5">
        <v>6.5</v>
      </c>
      <c r="N22" s="8" t="s">
        <v>16</v>
      </c>
      <c r="O22" s="5">
        <v>6.02</v>
      </c>
      <c r="P22" s="5">
        <f>O22*F22</f>
        <v>6020</v>
      </c>
      <c r="Q22" s="7" t="s">
        <v>45</v>
      </c>
    </row>
    <row r="23" spans="1:17" ht="63.75" customHeight="1" x14ac:dyDescent="0.25">
      <c r="A23" s="12">
        <v>19</v>
      </c>
      <c r="B23" s="19" t="s">
        <v>44</v>
      </c>
      <c r="C23" s="19" t="s">
        <v>43</v>
      </c>
      <c r="D23" s="20" t="s">
        <v>42</v>
      </c>
      <c r="E23" s="11">
        <v>6904</v>
      </c>
      <c r="F23" s="10">
        <v>20</v>
      </c>
      <c r="G23" s="9">
        <f>E23*F23</f>
        <v>138080</v>
      </c>
      <c r="H23" s="5"/>
      <c r="I23" s="5"/>
      <c r="J23" s="5">
        <v>6870</v>
      </c>
      <c r="K23" s="5">
        <v>6800</v>
      </c>
      <c r="L23" s="5"/>
      <c r="M23" s="5"/>
      <c r="N23" s="5" t="s">
        <v>29</v>
      </c>
      <c r="O23" s="5">
        <v>6800</v>
      </c>
      <c r="P23" s="5">
        <f>O23*F23</f>
        <v>136000</v>
      </c>
      <c r="Q23" s="19" t="s">
        <v>41</v>
      </c>
    </row>
    <row r="24" spans="1:17" ht="18.75" customHeight="1" x14ac:dyDescent="0.25">
      <c r="A24" s="12">
        <v>20</v>
      </c>
      <c r="B24" s="13" t="s">
        <v>38</v>
      </c>
      <c r="C24" s="13" t="s">
        <v>40</v>
      </c>
      <c r="D24" s="10" t="s">
        <v>21</v>
      </c>
      <c r="E24" s="11">
        <v>12</v>
      </c>
      <c r="F24" s="10">
        <f>10000+1000</f>
        <v>11000</v>
      </c>
      <c r="G24" s="9">
        <f>E24*F24</f>
        <v>132000</v>
      </c>
      <c r="H24" s="5"/>
      <c r="I24" s="5">
        <v>11.85</v>
      </c>
      <c r="J24" s="5"/>
      <c r="K24" s="5">
        <v>11.5</v>
      </c>
      <c r="L24" s="5"/>
      <c r="M24" s="5"/>
      <c r="N24" s="5" t="s">
        <v>29</v>
      </c>
      <c r="O24" s="5">
        <v>11.5</v>
      </c>
      <c r="P24" s="5">
        <f>O24*F24</f>
        <v>126500</v>
      </c>
      <c r="Q24" s="13" t="s">
        <v>39</v>
      </c>
    </row>
    <row r="25" spans="1:17" ht="41.25" customHeight="1" x14ac:dyDescent="0.25">
      <c r="A25" s="15">
        <v>21</v>
      </c>
      <c r="B25" s="13" t="s">
        <v>38</v>
      </c>
      <c r="C25" s="13" t="s">
        <v>37</v>
      </c>
      <c r="D25" s="10" t="s">
        <v>21</v>
      </c>
      <c r="E25" s="18">
        <v>16</v>
      </c>
      <c r="F25" s="10">
        <f>5000+500</f>
        <v>5500</v>
      </c>
      <c r="G25" s="9">
        <f>E25*F25</f>
        <v>88000</v>
      </c>
      <c r="H25" s="5"/>
      <c r="I25" s="5">
        <v>15.95</v>
      </c>
      <c r="J25" s="5"/>
      <c r="K25" s="5">
        <v>15.9</v>
      </c>
      <c r="L25" s="5"/>
      <c r="M25" s="5"/>
      <c r="N25" s="5" t="s">
        <v>29</v>
      </c>
      <c r="O25" s="5">
        <v>15.9</v>
      </c>
      <c r="P25" s="5">
        <f>O25*F25</f>
        <v>87450</v>
      </c>
      <c r="Q25" s="13" t="s">
        <v>36</v>
      </c>
    </row>
    <row r="26" spans="1:17" ht="18.75" customHeight="1" x14ac:dyDescent="0.25">
      <c r="A26" s="12">
        <v>22</v>
      </c>
      <c r="B26" s="13" t="s">
        <v>35</v>
      </c>
      <c r="C26" s="5" t="s">
        <v>34</v>
      </c>
      <c r="D26" s="14" t="s">
        <v>33</v>
      </c>
      <c r="E26" s="17">
        <v>177.57</v>
      </c>
      <c r="F26" s="10">
        <v>50</v>
      </c>
      <c r="G26" s="9">
        <f>E26*F26</f>
        <v>8878.5</v>
      </c>
      <c r="H26" s="5"/>
      <c r="I26" s="5">
        <v>177.5</v>
      </c>
      <c r="J26" s="5"/>
      <c r="K26" s="5">
        <v>177</v>
      </c>
      <c r="L26" s="5"/>
      <c r="M26" s="5"/>
      <c r="N26" s="5" t="s">
        <v>29</v>
      </c>
      <c r="O26" s="5">
        <v>177</v>
      </c>
      <c r="P26" s="5">
        <f>O26*F26</f>
        <v>8850</v>
      </c>
      <c r="Q26" s="13" t="s">
        <v>32</v>
      </c>
    </row>
    <row r="27" spans="1:17" ht="33.75" customHeight="1" x14ac:dyDescent="0.25">
      <c r="A27" s="12">
        <v>23</v>
      </c>
      <c r="B27" s="13" t="s">
        <v>31</v>
      </c>
      <c r="C27" s="13" t="s">
        <v>30</v>
      </c>
      <c r="D27" s="16" t="s">
        <v>21</v>
      </c>
      <c r="E27" s="11">
        <v>29958</v>
      </c>
      <c r="F27" s="10">
        <v>10</v>
      </c>
      <c r="G27" s="9">
        <f>E27*F27</f>
        <v>299580</v>
      </c>
      <c r="H27" s="5"/>
      <c r="I27" s="5">
        <v>29950</v>
      </c>
      <c r="J27" s="5"/>
      <c r="K27" s="5">
        <v>29900</v>
      </c>
      <c r="L27" s="5"/>
      <c r="M27" s="5"/>
      <c r="N27" s="5" t="s">
        <v>29</v>
      </c>
      <c r="O27" s="5">
        <v>29900</v>
      </c>
      <c r="P27" s="5">
        <f>O27*F27</f>
        <v>299000</v>
      </c>
      <c r="Q27" s="13" t="s">
        <v>28</v>
      </c>
    </row>
    <row r="28" spans="1:17" ht="33.75" customHeight="1" x14ac:dyDescent="0.25">
      <c r="A28" s="15">
        <v>24</v>
      </c>
      <c r="B28" s="7" t="s">
        <v>27</v>
      </c>
      <c r="C28" s="7" t="s">
        <v>26</v>
      </c>
      <c r="D28" s="14" t="s">
        <v>25</v>
      </c>
      <c r="E28" s="11">
        <v>14340</v>
      </c>
      <c r="F28" s="10">
        <v>20</v>
      </c>
      <c r="G28" s="9">
        <f>E28*F28</f>
        <v>286800</v>
      </c>
      <c r="H28" s="5"/>
      <c r="I28" s="5"/>
      <c r="J28" s="5"/>
      <c r="K28" s="5"/>
      <c r="L28" s="5">
        <v>12900</v>
      </c>
      <c r="M28" s="5">
        <v>13000</v>
      </c>
      <c r="N28" s="8" t="s">
        <v>16</v>
      </c>
      <c r="O28" s="5">
        <v>12900</v>
      </c>
      <c r="P28" s="5">
        <f>O28*F28</f>
        <v>258000</v>
      </c>
      <c r="Q28" s="5" t="s">
        <v>24</v>
      </c>
    </row>
    <row r="29" spans="1:17" ht="42" customHeight="1" x14ac:dyDescent="0.25">
      <c r="A29" s="12">
        <v>25</v>
      </c>
      <c r="B29" s="13" t="s">
        <v>23</v>
      </c>
      <c r="C29" s="13" t="s">
        <v>22</v>
      </c>
      <c r="D29" s="10" t="s">
        <v>21</v>
      </c>
      <c r="E29" s="11">
        <v>79</v>
      </c>
      <c r="F29" s="10">
        <v>510</v>
      </c>
      <c r="G29" s="9">
        <f>E29*F29</f>
        <v>40290</v>
      </c>
      <c r="H29" s="5"/>
      <c r="I29" s="5"/>
      <c r="J29" s="5"/>
      <c r="K29" s="5"/>
      <c r="L29" s="5">
        <v>70</v>
      </c>
      <c r="M29" s="5">
        <v>75</v>
      </c>
      <c r="N29" s="8" t="s">
        <v>16</v>
      </c>
      <c r="O29" s="5">
        <v>70</v>
      </c>
      <c r="P29" s="5">
        <f>O29*F29</f>
        <v>35700</v>
      </c>
      <c r="Q29" s="5" t="s">
        <v>20</v>
      </c>
    </row>
    <row r="30" spans="1:17" ht="22.5" x14ac:dyDescent="0.25">
      <c r="A30" s="12">
        <v>26</v>
      </c>
      <c r="B30" s="7" t="s">
        <v>19</v>
      </c>
      <c r="C30" s="7" t="s">
        <v>18</v>
      </c>
      <c r="D30" s="10" t="s">
        <v>17</v>
      </c>
      <c r="E30" s="11">
        <v>1675</v>
      </c>
      <c r="F30" s="10">
        <v>20</v>
      </c>
      <c r="G30" s="9">
        <f>E30*F30</f>
        <v>33500</v>
      </c>
      <c r="H30" s="5"/>
      <c r="I30" s="5"/>
      <c r="J30" s="5"/>
      <c r="K30" s="5"/>
      <c r="L30" s="5">
        <v>1600</v>
      </c>
      <c r="M30" s="5">
        <v>1620</v>
      </c>
      <c r="N30" s="8" t="s">
        <v>16</v>
      </c>
      <c r="O30" s="5">
        <v>1600</v>
      </c>
      <c r="P30" s="5">
        <f>O30*F30</f>
        <v>32000</v>
      </c>
      <c r="Q30" s="7" t="s">
        <v>15</v>
      </c>
    </row>
    <row r="31" spans="1:17" x14ac:dyDescent="0.25">
      <c r="A31" s="5"/>
      <c r="B31" s="5"/>
      <c r="C31" s="6"/>
      <c r="D31" s="5"/>
      <c r="E31" s="5"/>
      <c r="F31" s="5"/>
      <c r="G31" s="5">
        <f>SUM(G5:G29)</f>
        <v>3272888.5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29.25" customHeight="1" x14ac:dyDescent="0.25">
      <c r="A32" s="3"/>
      <c r="B32" s="3" t="s">
        <v>14</v>
      </c>
      <c r="C32" s="4" t="s">
        <v>13</v>
      </c>
      <c r="D32" s="3"/>
      <c r="E32" s="3"/>
      <c r="F32" s="3"/>
      <c r="G32" s="3"/>
    </row>
    <row r="33" spans="1:7" ht="29.25" customHeight="1" x14ac:dyDescent="0.25">
      <c r="A33" s="3"/>
      <c r="B33" s="3" t="s">
        <v>12</v>
      </c>
      <c r="C33" s="4"/>
      <c r="D33" s="3"/>
      <c r="E33" s="3"/>
      <c r="F33" s="3"/>
      <c r="G33" s="3"/>
    </row>
    <row r="34" spans="1:7" ht="29.25" customHeight="1" x14ac:dyDescent="0.25">
      <c r="A34" s="3"/>
      <c r="B34" s="3" t="s">
        <v>11</v>
      </c>
      <c r="C34" s="4" t="s">
        <v>10</v>
      </c>
      <c r="D34" s="3"/>
      <c r="E34" s="3"/>
      <c r="F34" s="3"/>
      <c r="G34" s="3"/>
    </row>
    <row r="35" spans="1:7" ht="29.25" customHeight="1" x14ac:dyDescent="0.25">
      <c r="B35" s="1" t="s">
        <v>9</v>
      </c>
      <c r="C35" s="2" t="s">
        <v>8</v>
      </c>
    </row>
    <row r="36" spans="1:7" ht="29.25" customHeight="1" x14ac:dyDescent="0.25">
      <c r="B36" s="1" t="s">
        <v>7</v>
      </c>
      <c r="C36" s="2" t="s">
        <v>6</v>
      </c>
    </row>
    <row r="37" spans="1:7" ht="29.25" customHeight="1" x14ac:dyDescent="0.25">
      <c r="B37" s="1" t="s">
        <v>5</v>
      </c>
      <c r="C37" s="2" t="s">
        <v>4</v>
      </c>
    </row>
    <row r="38" spans="1:7" ht="29.25" customHeight="1" x14ac:dyDescent="0.25">
      <c r="B38" s="1" t="s">
        <v>3</v>
      </c>
      <c r="C38" s="2" t="s">
        <v>2</v>
      </c>
    </row>
    <row r="39" spans="1:7" ht="29.25" customHeight="1" x14ac:dyDescent="0.25"/>
    <row r="40" spans="1:7" ht="29.25" customHeight="1" x14ac:dyDescent="0.25">
      <c r="B40" s="1" t="s">
        <v>1</v>
      </c>
      <c r="C40" s="2" t="s">
        <v>0</v>
      </c>
    </row>
    <row r="41" spans="1:7" ht="29.25" customHeight="1" x14ac:dyDescent="0.25"/>
    <row r="42" spans="1:7" ht="29.25" customHeight="1" x14ac:dyDescent="0.25"/>
  </sheetData>
  <autoFilter ref="A4:Q38"/>
  <mergeCells count="19">
    <mergeCell ref="N3:N4"/>
    <mergeCell ref="K3:K4"/>
    <mergeCell ref="J3:J4"/>
    <mergeCell ref="N2:Q2"/>
    <mergeCell ref="O3:O4"/>
    <mergeCell ref="P3:P4"/>
    <mergeCell ref="Q3:Q4"/>
    <mergeCell ref="F3:F4"/>
    <mergeCell ref="G3:G4"/>
    <mergeCell ref="H3:H4"/>
    <mergeCell ref="L3:L4"/>
    <mergeCell ref="M3:M4"/>
    <mergeCell ref="I3:I4"/>
    <mergeCell ref="D2:E2"/>
    <mergeCell ref="A3:A4"/>
    <mergeCell ref="B3:B4"/>
    <mergeCell ref="C3:C4"/>
    <mergeCell ref="D3:D4"/>
    <mergeCell ref="E3:E4"/>
  </mergeCells>
  <pageMargins left="0.15748031496062992" right="0.15748031496062992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2018-05-29T11:19:34Z</dcterms:modified>
</cp:coreProperties>
</file>